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20112" windowHeight="799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7" i="1" l="1"/>
  <c r="B61" i="1" l="1"/>
  <c r="B66" i="1" s="1"/>
  <c r="B44" i="1"/>
  <c r="B48" i="1" s="1"/>
  <c r="B27" i="1"/>
  <c r="B32" i="1" s="1"/>
  <c r="B10" i="1"/>
  <c r="B15" i="1" s="1"/>
  <c r="B16" i="1" s="1"/>
  <c r="B64" i="1"/>
  <c r="B55" i="1"/>
  <c r="B58" i="1" s="1"/>
  <c r="B47" i="1"/>
  <c r="B13" i="1"/>
  <c r="B21" i="1"/>
  <c r="B30" i="1"/>
  <c r="B38" i="1"/>
  <c r="B4" i="1"/>
  <c r="B7" i="1" s="1"/>
  <c r="B22" i="1" l="1"/>
  <c r="B24" i="1"/>
  <c r="B31" i="1"/>
  <c r="B39" i="1"/>
  <c r="B41" i="1"/>
  <c r="B65" i="1"/>
  <c r="B14" i="1"/>
  <c r="B49" i="1"/>
  <c r="B60" i="1"/>
  <c r="B59" i="1"/>
  <c r="B56" i="1"/>
  <c r="B8" i="1"/>
  <c r="B9" i="1"/>
  <c r="B5" i="1"/>
  <c r="B26" i="1" l="1"/>
  <c r="B33" i="1" s="1"/>
  <c r="B25" i="1"/>
  <c r="B43" i="1"/>
  <c r="B50" i="1" s="1"/>
  <c r="B42" i="1"/>
</calcChain>
</file>

<file path=xl/sharedStrings.xml><?xml version="1.0" encoding="utf-8"?>
<sst xmlns="http://schemas.openxmlformats.org/spreadsheetml/2006/main" count="76" uniqueCount="34">
  <si>
    <t>Volts</t>
  </si>
  <si>
    <t>Trojan 12- AGM Battery (140 A/H, 12 V)</t>
  </si>
  <si>
    <t>Solar-One Battery (845 A/H, 12 V)</t>
  </si>
  <si>
    <t>Price per battery</t>
  </si>
  <si>
    <t>Cycles @ 80%</t>
  </si>
  <si>
    <t>Cycles @ 50%</t>
  </si>
  <si>
    <t>Price per cycle @ 80% DOD</t>
  </si>
  <si>
    <t>Price per cycle @ 50% DOD</t>
  </si>
  <si>
    <t>Rated AH @ 5 Hr rate</t>
  </si>
  <si>
    <t>Usable AH @ 80% @ 5 Hr rate</t>
  </si>
  <si>
    <t>Usable AH @ 80% @ 6 Hr rate</t>
  </si>
  <si>
    <t>Nbr of Batts in Parallel</t>
  </si>
  <si>
    <t>Number of Batteries</t>
  </si>
  <si>
    <t>Rated A/H @ 5 Hr Rating</t>
  </si>
  <si>
    <t>Rated A/H @ 6 Hr Rating</t>
  </si>
  <si>
    <t xml:space="preserve">Nbr of Batts in Series </t>
  </si>
  <si>
    <t>Nbr of Batts in Series</t>
  </si>
  <si>
    <t>Trojan IND17-6V (925 A/H, 6 V)</t>
  </si>
  <si>
    <t xml:space="preserve">Rated AH @ 5 Hr rate </t>
  </si>
  <si>
    <t>Rated AH @ 6 Hr rate</t>
  </si>
  <si>
    <t>Surrette S600 (450 A/H, 6 V)</t>
  </si>
  <si>
    <t>Shipping</t>
  </si>
  <si>
    <t>Usable kWh @ 80% @ 6 Hr rate</t>
  </si>
  <si>
    <t>Rated kWh @ 80% @ 6 Hr rate</t>
  </si>
  <si>
    <t>Usable kWh @ 50% @ 6 Hr rate</t>
  </si>
  <si>
    <t>Rated kWh @ 80% @ 5 Hr rate</t>
  </si>
  <si>
    <t>Usable kWh @ 80% @ 5 Hr rate</t>
  </si>
  <si>
    <t>Usable kWh @ 50% @ 5 Hr rate</t>
  </si>
  <si>
    <t>Usable kWh hours @ 50% @ 6 Hr rate</t>
  </si>
  <si>
    <t>Cost per kWh per cycle</t>
  </si>
  <si>
    <t>Cost per Kw per cycle</t>
  </si>
  <si>
    <t>Cost per kW per cycle</t>
  </si>
  <si>
    <t>Retail Price inccluding Shiping</t>
  </si>
  <si>
    <t>Retail Price Including 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</si>
</sst>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0" fontId="0" fillId="3" borderId="0" xfId="0" applyFill="1" applyBorder="1"/>
    <xf numFmtId="0" fontId="0" fillId="0" borderId="0" xfId="0" applyBorder="1"/>
    <xf numFmtId="0" fontId="0" fillId="2" borderId="2" xfId="0" applyFill="1" applyBorder="1" applyAlignment="1">
      <alignment horizontal="center"/>
    </xf>
    <xf numFmtId="8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A26" sqref="A26"/>
    </sheetView>
  </sheetViews>
  <sheetFormatPr defaultRowHeight="14.4" x14ac:dyDescent="0.3"/>
  <cols>
    <col min="1" max="1" width="35.109375" customWidth="1"/>
    <col min="2" max="2" width="42" style="1" customWidth="1"/>
    <col min="3" max="3" width="22.44140625" style="1" customWidth="1"/>
    <col min="4" max="4" width="21" bestFit="1" customWidth="1"/>
    <col min="5" max="5" width="19.44140625" customWidth="1"/>
  </cols>
  <sheetData>
    <row r="1" spans="1:5" ht="15" x14ac:dyDescent="0.25">
      <c r="B1" s="3" t="s">
        <v>2</v>
      </c>
      <c r="C1" s="3" t="s">
        <v>14</v>
      </c>
      <c r="D1" s="4" t="s">
        <v>11</v>
      </c>
      <c r="E1" s="3" t="s">
        <v>15</v>
      </c>
    </row>
    <row r="2" spans="1:5" ht="15" x14ac:dyDescent="0.25">
      <c r="A2" s="4" t="s">
        <v>4</v>
      </c>
      <c r="B2" s="5">
        <v>2100</v>
      </c>
      <c r="C2" s="5">
        <v>676</v>
      </c>
      <c r="D2" s="5">
        <v>1</v>
      </c>
      <c r="E2" s="9">
        <v>4</v>
      </c>
    </row>
    <row r="3" spans="1:5" ht="15" x14ac:dyDescent="0.25">
      <c r="A3" s="4" t="s">
        <v>5</v>
      </c>
      <c r="B3" s="5">
        <v>4000</v>
      </c>
    </row>
    <row r="4" spans="1:5" ht="15" x14ac:dyDescent="0.25">
      <c r="A4" s="4" t="s">
        <v>19</v>
      </c>
      <c r="B4" s="5">
        <f>C2*D2</f>
        <v>676</v>
      </c>
    </row>
    <row r="5" spans="1:5" ht="15" x14ac:dyDescent="0.25">
      <c r="A5" s="4" t="s">
        <v>10</v>
      </c>
      <c r="B5" s="5">
        <f>B4*80%</f>
        <v>540.80000000000007</v>
      </c>
    </row>
    <row r="6" spans="1:5" ht="15" x14ac:dyDescent="0.25">
      <c r="A6" s="4" t="s">
        <v>0</v>
      </c>
      <c r="B6" s="5">
        <v>48</v>
      </c>
    </row>
    <row r="7" spans="1:5" ht="15" x14ac:dyDescent="0.25">
      <c r="A7" s="4" t="s">
        <v>23</v>
      </c>
      <c r="B7" s="8">
        <f>B4*B6/1000</f>
        <v>32.448</v>
      </c>
    </row>
    <row r="8" spans="1:5" ht="15" x14ac:dyDescent="0.25">
      <c r="A8" s="4" t="s">
        <v>22</v>
      </c>
      <c r="B8" s="8">
        <f>B7*80%</f>
        <v>25.958400000000001</v>
      </c>
    </row>
    <row r="9" spans="1:5" ht="15" x14ac:dyDescent="0.25">
      <c r="A9" s="4" t="s">
        <v>24</v>
      </c>
      <c r="B9" s="8">
        <f>B7*50%</f>
        <v>16.224</v>
      </c>
    </row>
    <row r="10" spans="1:5" ht="15" x14ac:dyDescent="0.25">
      <c r="A10" s="4" t="s">
        <v>32</v>
      </c>
      <c r="B10" s="6">
        <f>B11*(D2*E2)+B12</f>
        <v>12312</v>
      </c>
    </row>
    <row r="11" spans="1:5" ht="15" x14ac:dyDescent="0.25">
      <c r="A11" s="4" t="s">
        <v>3</v>
      </c>
      <c r="B11" s="6">
        <v>3078</v>
      </c>
    </row>
    <row r="12" spans="1:5" ht="15" x14ac:dyDescent="0.25">
      <c r="A12" s="4" t="s">
        <v>21</v>
      </c>
      <c r="B12" s="6">
        <v>0</v>
      </c>
    </row>
    <row r="13" spans="1:5" ht="15" x14ac:dyDescent="0.25">
      <c r="A13" s="4" t="s">
        <v>12</v>
      </c>
      <c r="B13" s="10">
        <f>D2*E2</f>
        <v>4</v>
      </c>
    </row>
    <row r="14" spans="1:5" ht="15" x14ac:dyDescent="0.25">
      <c r="A14" s="4" t="s">
        <v>6</v>
      </c>
      <c r="B14" s="7">
        <f>B10/B2</f>
        <v>5.862857142857143</v>
      </c>
    </row>
    <row r="15" spans="1:5" ht="15" x14ac:dyDescent="0.25">
      <c r="A15" s="4" t="s">
        <v>7</v>
      </c>
      <c r="B15" s="7">
        <f>B10/B3</f>
        <v>3.0779999999999998</v>
      </c>
    </row>
    <row r="16" spans="1:5" ht="15" x14ac:dyDescent="0.25">
      <c r="A16" s="4" t="s">
        <v>31</v>
      </c>
      <c r="B16" s="7">
        <f>B15/16.2</f>
        <v>0.19</v>
      </c>
    </row>
    <row r="18" spans="1:5" ht="15" x14ac:dyDescent="0.25">
      <c r="A18" s="2"/>
      <c r="B18" s="3" t="s">
        <v>1</v>
      </c>
      <c r="C18" s="3" t="s">
        <v>13</v>
      </c>
      <c r="D18" s="4" t="s">
        <v>11</v>
      </c>
      <c r="E18" s="3" t="s">
        <v>16</v>
      </c>
    </row>
    <row r="19" spans="1:5" ht="15" x14ac:dyDescent="0.25">
      <c r="A19" s="4" t="s">
        <v>4</v>
      </c>
      <c r="B19" s="5">
        <v>550</v>
      </c>
      <c r="C19" s="5">
        <v>112</v>
      </c>
      <c r="D19" s="5">
        <v>6</v>
      </c>
      <c r="E19" s="9">
        <v>4</v>
      </c>
    </row>
    <row r="20" spans="1:5" ht="15" x14ac:dyDescent="0.25">
      <c r="A20" s="4" t="s">
        <v>5</v>
      </c>
      <c r="B20" s="5">
        <v>1000</v>
      </c>
    </row>
    <row r="21" spans="1:5" ht="15" x14ac:dyDescent="0.25">
      <c r="A21" s="4" t="s">
        <v>8</v>
      </c>
      <c r="B21" s="5">
        <f>C19*D19</f>
        <v>672</v>
      </c>
    </row>
    <row r="22" spans="1:5" ht="15" x14ac:dyDescent="0.25">
      <c r="A22" s="4" t="s">
        <v>9</v>
      </c>
      <c r="B22" s="5">
        <f>B21*80%</f>
        <v>537.6</v>
      </c>
    </row>
    <row r="23" spans="1:5" ht="15" x14ac:dyDescent="0.25">
      <c r="A23" s="4" t="s">
        <v>0</v>
      </c>
      <c r="B23" s="5">
        <v>48</v>
      </c>
    </row>
    <row r="24" spans="1:5" ht="15" x14ac:dyDescent="0.25">
      <c r="A24" s="4" t="s">
        <v>25</v>
      </c>
      <c r="B24" s="8">
        <f>B21*B23/1000</f>
        <v>32.256</v>
      </c>
      <c r="D24" s="12"/>
    </row>
    <row r="25" spans="1:5" ht="15" x14ac:dyDescent="0.25">
      <c r="A25" s="4" t="s">
        <v>26</v>
      </c>
      <c r="B25" s="8">
        <f>B24*80%</f>
        <v>25.8048</v>
      </c>
    </row>
    <row r="26" spans="1:5" x14ac:dyDescent="0.3">
      <c r="A26" s="4" t="s">
        <v>27</v>
      </c>
      <c r="B26" s="8">
        <f>B24*50%</f>
        <v>16.128</v>
      </c>
    </row>
    <row r="27" spans="1:5" x14ac:dyDescent="0.3">
      <c r="A27" s="4" t="s">
        <v>33</v>
      </c>
      <c r="B27" s="6">
        <f>B28*(D19*E19)+B29</f>
        <v>11471.76</v>
      </c>
    </row>
    <row r="28" spans="1:5" x14ac:dyDescent="0.3">
      <c r="A28" s="4" t="s">
        <v>3</v>
      </c>
      <c r="B28" s="6">
        <v>408</v>
      </c>
    </row>
    <row r="29" spans="1:5" x14ac:dyDescent="0.3">
      <c r="A29" s="4" t="s">
        <v>21</v>
      </c>
      <c r="B29" s="6">
        <v>1679.76</v>
      </c>
    </row>
    <row r="30" spans="1:5" x14ac:dyDescent="0.3">
      <c r="A30" s="4" t="s">
        <v>12</v>
      </c>
      <c r="B30" s="10">
        <f>D19*E19</f>
        <v>24</v>
      </c>
    </row>
    <row r="31" spans="1:5" x14ac:dyDescent="0.3">
      <c r="A31" s="4" t="s">
        <v>6</v>
      </c>
      <c r="B31" s="7">
        <f>B27/B19</f>
        <v>20.857745454545455</v>
      </c>
    </row>
    <row r="32" spans="1:5" x14ac:dyDescent="0.3">
      <c r="A32" s="4" t="s">
        <v>7</v>
      </c>
      <c r="B32" s="7">
        <f>B27/B20</f>
        <v>11.47176</v>
      </c>
    </row>
    <row r="33" spans="1:5" x14ac:dyDescent="0.3">
      <c r="A33" s="4" t="s">
        <v>31</v>
      </c>
      <c r="B33" s="7">
        <f>B32/B26</f>
        <v>0.71129464285714283</v>
      </c>
    </row>
    <row r="34" spans="1:5" x14ac:dyDescent="0.3">
      <c r="A34" s="11"/>
      <c r="B34" s="14"/>
    </row>
    <row r="35" spans="1:5" x14ac:dyDescent="0.3">
      <c r="A35" s="2"/>
      <c r="B35" s="13" t="s">
        <v>17</v>
      </c>
      <c r="C35" s="3" t="s">
        <v>13</v>
      </c>
      <c r="D35" s="4" t="s">
        <v>11</v>
      </c>
      <c r="E35" s="3" t="s">
        <v>16</v>
      </c>
    </row>
    <row r="36" spans="1:5" x14ac:dyDescent="0.3">
      <c r="A36" s="4" t="s">
        <v>4</v>
      </c>
      <c r="B36" s="5">
        <v>1500</v>
      </c>
      <c r="C36" s="5">
        <v>727</v>
      </c>
      <c r="D36" s="5">
        <v>1</v>
      </c>
      <c r="E36" s="9">
        <v>8</v>
      </c>
    </row>
    <row r="37" spans="1:5" x14ac:dyDescent="0.3">
      <c r="A37" s="4" t="s">
        <v>5</v>
      </c>
      <c r="B37" s="5">
        <v>2800</v>
      </c>
    </row>
    <row r="38" spans="1:5" x14ac:dyDescent="0.3">
      <c r="A38" s="4" t="s">
        <v>18</v>
      </c>
      <c r="B38" s="5">
        <f>C36*D36</f>
        <v>727</v>
      </c>
    </row>
    <row r="39" spans="1:5" x14ac:dyDescent="0.3">
      <c r="A39" s="4" t="s">
        <v>9</v>
      </c>
      <c r="B39" s="5">
        <f>B38*80%</f>
        <v>581.6</v>
      </c>
    </row>
    <row r="40" spans="1:5" x14ac:dyDescent="0.3">
      <c r="A40" s="4" t="s">
        <v>0</v>
      </c>
      <c r="B40" s="5">
        <v>48</v>
      </c>
    </row>
    <row r="41" spans="1:5" x14ac:dyDescent="0.3">
      <c r="A41" s="4" t="s">
        <v>25</v>
      </c>
      <c r="B41" s="8">
        <f>B38*B40/1000</f>
        <v>34.896000000000001</v>
      </c>
    </row>
    <row r="42" spans="1:5" x14ac:dyDescent="0.3">
      <c r="A42" s="4" t="s">
        <v>26</v>
      </c>
      <c r="B42" s="8">
        <f>B41*80%</f>
        <v>27.916800000000002</v>
      </c>
    </row>
    <row r="43" spans="1:5" x14ac:dyDescent="0.3">
      <c r="A43" s="4" t="s">
        <v>27</v>
      </c>
      <c r="B43" s="8">
        <f>B41*50%</f>
        <v>17.448</v>
      </c>
    </row>
    <row r="44" spans="1:5" x14ac:dyDescent="0.3">
      <c r="A44" s="4" t="s">
        <v>33</v>
      </c>
      <c r="B44" s="6">
        <f>B45*(D36*E36)+B46</f>
        <v>10902.4</v>
      </c>
    </row>
    <row r="45" spans="1:5" x14ac:dyDescent="0.3">
      <c r="A45" s="4" t="s">
        <v>3</v>
      </c>
      <c r="B45" s="6">
        <v>1244.8</v>
      </c>
    </row>
    <row r="46" spans="1:5" x14ac:dyDescent="0.3">
      <c r="A46" s="4" t="s">
        <v>21</v>
      </c>
      <c r="B46" s="6">
        <v>944</v>
      </c>
    </row>
    <row r="47" spans="1:5" x14ac:dyDescent="0.3">
      <c r="A47" s="4" t="s">
        <v>12</v>
      </c>
      <c r="B47" s="10">
        <f>D36*E36</f>
        <v>8</v>
      </c>
    </row>
    <row r="48" spans="1:5" x14ac:dyDescent="0.3">
      <c r="A48" s="4" t="s">
        <v>6</v>
      </c>
      <c r="B48" s="7">
        <f>B44/B36</f>
        <v>7.2682666666666664</v>
      </c>
    </row>
    <row r="49" spans="1:5" x14ac:dyDescent="0.3">
      <c r="A49" s="4" t="s">
        <v>7</v>
      </c>
      <c r="B49" s="7">
        <f>B44/B37</f>
        <v>3.8937142857142857</v>
      </c>
    </row>
    <row r="50" spans="1:5" x14ac:dyDescent="0.3">
      <c r="A50" s="4" t="s">
        <v>30</v>
      </c>
      <c r="B50" s="7">
        <f>B49/B43</f>
        <v>0.22316106635226304</v>
      </c>
    </row>
    <row r="51" spans="1:5" x14ac:dyDescent="0.3">
      <c r="C51"/>
    </row>
    <row r="52" spans="1:5" x14ac:dyDescent="0.3">
      <c r="A52" s="2"/>
      <c r="B52" s="13" t="s">
        <v>20</v>
      </c>
      <c r="C52" s="3" t="s">
        <v>14</v>
      </c>
      <c r="D52" s="4" t="s">
        <v>11</v>
      </c>
      <c r="E52" s="3" t="s">
        <v>16</v>
      </c>
    </row>
    <row r="53" spans="1:5" x14ac:dyDescent="0.3">
      <c r="A53" s="4" t="s">
        <v>4</v>
      </c>
      <c r="B53" s="5">
        <v>550</v>
      </c>
      <c r="C53" s="5">
        <v>333</v>
      </c>
      <c r="D53" s="5">
        <v>2</v>
      </c>
      <c r="E53" s="9">
        <v>8</v>
      </c>
    </row>
    <row r="54" spans="1:5" x14ac:dyDescent="0.3">
      <c r="A54" s="4" t="s">
        <v>5</v>
      </c>
      <c r="B54" s="5">
        <v>1000</v>
      </c>
    </row>
    <row r="55" spans="1:5" x14ac:dyDescent="0.3">
      <c r="A55" s="4" t="s">
        <v>19</v>
      </c>
      <c r="B55" s="5">
        <f>C53*D53</f>
        <v>666</v>
      </c>
    </row>
    <row r="56" spans="1:5" x14ac:dyDescent="0.3">
      <c r="A56" s="4" t="s">
        <v>10</v>
      </c>
      <c r="B56" s="5">
        <f>B55*80%</f>
        <v>532.80000000000007</v>
      </c>
    </row>
    <row r="57" spans="1:5" x14ac:dyDescent="0.3">
      <c r="A57" s="4" t="s">
        <v>0</v>
      </c>
      <c r="B57" s="5">
        <v>48</v>
      </c>
    </row>
    <row r="58" spans="1:5" x14ac:dyDescent="0.3">
      <c r="A58" s="4" t="s">
        <v>23</v>
      </c>
      <c r="B58" s="8">
        <f>B55*B57/1000</f>
        <v>31.968</v>
      </c>
    </row>
    <row r="59" spans="1:5" x14ac:dyDescent="0.3">
      <c r="A59" s="4" t="s">
        <v>22</v>
      </c>
      <c r="B59" s="8">
        <f>B58*80%</f>
        <v>25.574400000000001</v>
      </c>
    </row>
    <row r="60" spans="1:5" x14ac:dyDescent="0.3">
      <c r="A60" s="4" t="s">
        <v>28</v>
      </c>
      <c r="B60" s="8">
        <f>B58*50%</f>
        <v>15.984</v>
      </c>
    </row>
    <row r="61" spans="1:5" x14ac:dyDescent="0.3">
      <c r="A61" s="4" t="s">
        <v>33</v>
      </c>
      <c r="B61" s="6">
        <f>B62*(D53*E53)+B63</f>
        <v>8848</v>
      </c>
    </row>
    <row r="62" spans="1:5" x14ac:dyDescent="0.3">
      <c r="A62" s="4" t="s">
        <v>3</v>
      </c>
      <c r="B62" s="6">
        <v>403</v>
      </c>
    </row>
    <row r="63" spans="1:5" x14ac:dyDescent="0.3">
      <c r="A63" s="4" t="s">
        <v>21</v>
      </c>
      <c r="B63" s="6">
        <v>2400</v>
      </c>
    </row>
    <row r="64" spans="1:5" x14ac:dyDescent="0.3">
      <c r="A64" s="4" t="s">
        <v>12</v>
      </c>
      <c r="B64" s="10">
        <f>D53*E53</f>
        <v>16</v>
      </c>
    </row>
    <row r="65" spans="1:3" x14ac:dyDescent="0.3">
      <c r="A65" s="4" t="s">
        <v>6</v>
      </c>
      <c r="B65" s="7">
        <f>B61/B53</f>
        <v>16.087272727272726</v>
      </c>
    </row>
    <row r="66" spans="1:3" x14ac:dyDescent="0.3">
      <c r="A66" s="4" t="s">
        <v>7</v>
      </c>
      <c r="B66" s="7">
        <f>B61/B54</f>
        <v>8.8480000000000008</v>
      </c>
    </row>
    <row r="67" spans="1:3" x14ac:dyDescent="0.3">
      <c r="A67" s="4" t="s">
        <v>29</v>
      </c>
      <c r="B67" s="7">
        <f>B66/B60</f>
        <v>0.55355355355355362</v>
      </c>
    </row>
    <row r="69" spans="1:3" x14ac:dyDescent="0.3">
      <c r="B69"/>
      <c r="C69"/>
    </row>
    <row r="70" spans="1:3" x14ac:dyDescent="0.3">
      <c r="B70"/>
      <c r="C70"/>
    </row>
    <row r="71" spans="1:3" x14ac:dyDescent="0.3">
      <c r="B71"/>
      <c r="C71"/>
    </row>
    <row r="72" spans="1:3" x14ac:dyDescent="0.3">
      <c r="B72"/>
      <c r="C72"/>
    </row>
    <row r="73" spans="1:3" x14ac:dyDescent="0.3">
      <c r="B73"/>
      <c r="C73"/>
    </row>
    <row r="74" spans="1:3" x14ac:dyDescent="0.3">
      <c r="B74"/>
      <c r="C74"/>
    </row>
    <row r="75" spans="1:3" x14ac:dyDescent="0.3">
      <c r="B75"/>
      <c r="C75"/>
    </row>
    <row r="76" spans="1:3" x14ac:dyDescent="0.3">
      <c r="B76"/>
      <c r="C76"/>
    </row>
    <row r="77" spans="1:3" x14ac:dyDescent="0.3">
      <c r="B77"/>
      <c r="C77"/>
    </row>
    <row r="78" spans="1:3" x14ac:dyDescent="0.3">
      <c r="B78"/>
      <c r="C78"/>
    </row>
    <row r="79" spans="1:3" x14ac:dyDescent="0.3">
      <c r="B79"/>
      <c r="C79"/>
    </row>
    <row r="80" spans="1:3" x14ac:dyDescent="0.3">
      <c r="B80"/>
      <c r="C80"/>
    </row>
    <row r="81" spans="2:3" x14ac:dyDescent="0.3">
      <c r="B81"/>
      <c r="C81"/>
    </row>
    <row r="82" spans="2:3" x14ac:dyDescent="0.3">
      <c r="B82"/>
      <c r="C82"/>
    </row>
    <row r="83" spans="2:3" x14ac:dyDescent="0.3">
      <c r="B83"/>
      <c r="C83"/>
    </row>
    <row r="84" spans="2:3" x14ac:dyDescent="0.3">
      <c r="B84"/>
      <c r="C84"/>
    </row>
    <row r="85" spans="2:3" x14ac:dyDescent="0.3">
      <c r="B85"/>
      <c r="C85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TLPenson</dc:creator>
  <cp:lastModifiedBy>RDS</cp:lastModifiedBy>
  <dcterms:created xsi:type="dcterms:W3CDTF">2013-06-25T18:11:29Z</dcterms:created>
  <dcterms:modified xsi:type="dcterms:W3CDTF">2013-06-26T19:39:14Z</dcterms:modified>
</cp:coreProperties>
</file>