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tructural" sheetId="2" state="visible" r:id="rId4"/>
    <sheet name="Electrical" sheetId="3" state="visible" r:id="rId5"/>
    <sheet name="Economics" sheetId="4" state="visible" r:id="rId6"/>
    <sheet name="Equipment" sheetId="5" state="visible" r:id="rId7"/>
    <sheet name="Action Item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<sst xmlns="http://schemas.openxmlformats.org/spreadsheetml/2006/main" count="585" uniqueCount="533">
  <si>
    <t xml:space="preserve">Solar Carport Project - Evergreen, CO 80439</t>
  </si>
  <si>
    <t xml:space="preserve">SITE CONDITIONS</t>
  </si>
  <si>
    <t xml:space="preserve">Address</t>
  </si>
  <si>
    <t xml:space="preserve">27424 Pine Valley Dr, Evergreen, CO 80439</t>
  </si>
  <si>
    <t xml:space="preserve">Elevation</t>
  </si>
  <si>
    <t xml:space="preserve">7,500 ft</t>
  </si>
  <si>
    <t xml:space="preserve">Ground Snow Load (ASCE 7-10)</t>
  </si>
  <si>
    <t xml:space="preserve">60 PSF</t>
  </si>
  <si>
    <t xml:space="preserve">Wind Speed (ASCE 7-10)</t>
  </si>
  <si>
    <t xml:space="preserve">110 MPH (3-sec gust)</t>
  </si>
  <si>
    <t xml:space="preserve">Exposure Category</t>
  </si>
  <si>
    <t xml:space="preserve">B</t>
  </si>
  <si>
    <t xml:space="preserve">Risk Category</t>
  </si>
  <si>
    <t xml:space="preserve">II</t>
  </si>
  <si>
    <t xml:space="preserve">Extreme Low Temperature</t>
  </si>
  <si>
    <t xml:space="preserve">-25°C (-13°F)</t>
  </si>
  <si>
    <t xml:space="preserve">Frost Depth</t>
  </si>
  <si>
    <t xml:space="preserve">~36 inches</t>
  </si>
  <si>
    <t xml:space="preserve">Soil Type</t>
  </si>
  <si>
    <t xml:space="preserve">Rocky decomposed granite</t>
  </si>
  <si>
    <t xml:space="preserve">AHJ</t>
  </si>
  <si>
    <t xml:space="preserve">Jefferson County</t>
  </si>
  <si>
    <t xml:space="preserve">Utility</t>
  </si>
  <si>
    <t xml:space="preserve">Xcel Energy</t>
  </si>
  <si>
    <t xml:space="preserve">Code Cycle</t>
  </si>
  <si>
    <t xml:space="preserve">2023 NEC</t>
  </si>
  <si>
    <t xml:space="preserve">Avg Monthly Usage</t>
  </si>
  <si>
    <t xml:space="preserve">1,600 kWh</t>
  </si>
  <si>
    <t xml:space="preserve">Annual Usage</t>
  </si>
  <si>
    <t xml:space="preserve">19,200 kWh</t>
  </si>
  <si>
    <t xml:space="preserve">EXISTING SYSTEM</t>
  </si>
  <si>
    <t xml:space="preserve">Roof Array</t>
  </si>
  <si>
    <t xml:space="preserve">3.6 kW DC (20x Schüco 180W)</t>
  </si>
  <si>
    <t xml:space="preserve">String Inverter</t>
  </si>
  <si>
    <t xml:space="preserve">ABB PVI-3.6-OUTD-US</t>
  </si>
  <si>
    <t xml:space="preserve">Hybrid Inverter</t>
  </si>
  <si>
    <t xml:space="preserve">Magnum MS4024PAE (4 kW, 24V)</t>
  </si>
  <si>
    <t xml:space="preserve">Battery</t>
  </si>
  <si>
    <t xml:space="preserve">EG4 13 kWh</t>
  </si>
  <si>
    <t xml:space="preserve">Coupling</t>
  </si>
  <si>
    <t xml:space="preserve">AC-coupled (ABB → Magnum)</t>
  </si>
  <si>
    <t xml:space="preserve">Magnum Passthrough</t>
  </si>
  <si>
    <t xml:space="preserve">30A per leg</t>
  </si>
  <si>
    <t xml:space="preserve">Roof Annual Production (est)</t>
  </si>
  <si>
    <t xml:space="preserve">~4,600 kWh</t>
  </si>
  <si>
    <t xml:space="preserve">PROPOSED CARPORT SYSTEM</t>
  </si>
  <si>
    <t xml:space="preserve">Panels</t>
  </si>
  <si>
    <t xml:space="preserve">18x 440W</t>
  </si>
  <si>
    <t xml:space="preserve">DC Capacity</t>
  </si>
  <si>
    <t xml:space="preserve">7.92 kW</t>
  </si>
  <si>
    <t xml:space="preserve">Microinverters</t>
  </si>
  <si>
    <t xml:space="preserve">18x Enphase IQ8A</t>
  </si>
  <si>
    <t xml:space="preserve">Structure</t>
  </si>
  <si>
    <t xml:space="preserve">ChikoUSA Maximo 185 (2-car)</t>
  </si>
  <si>
    <t xml:space="preserve">Tilt</t>
  </si>
  <si>
    <t xml:space="preserve">5° (fixed)</t>
  </si>
  <si>
    <t xml:space="preserve">Azimuth</t>
  </si>
  <si>
    <t xml:space="preserve">180° (south)</t>
  </si>
  <si>
    <t xml:space="preserve">Est. Annual Production (5° tilt)</t>
  </si>
  <si>
    <t xml:space="preserve">~10,150 kWh</t>
  </si>
  <si>
    <t xml:space="preserve">Est. Annual Production (20° tilt)</t>
  </si>
  <si>
    <t xml:space="preserve">~11,090 kWh</t>
  </si>
  <si>
    <t xml:space="preserve">Combined System DC</t>
  </si>
  <si>
    <t xml:space="preserve">11.52 kW</t>
  </si>
  <si>
    <t xml:space="preserve">Combined Annual Production</t>
  </si>
  <si>
    <t xml:space="preserve">~14,750 kWh</t>
  </si>
  <si>
    <t xml:space="preserve">Net Metering Cap (120%)</t>
  </si>
  <si>
    <t xml:space="preserve">23,040 kWh</t>
  </si>
  <si>
    <t xml:space="preserve">Structural Analysis - Carport Options</t>
  </si>
  <si>
    <t xml:space="preserve">Parameter</t>
  </si>
  <si>
    <t xml:space="preserve">ChikoUSA Maximo 185</t>
  </si>
  <si>
    <t xml:space="preserve">MT Solar (Custom)</t>
  </si>
  <si>
    <t xml:space="preserve">DPW MPM-G2</t>
  </si>
  <si>
    <t xml:space="preserve">Non-Solar Carport</t>
  </si>
  <si>
    <t xml:space="preserve">Tilt Angle</t>
  </si>
  <si>
    <t xml:space="preserve">5-30° (adjustable)</t>
  </si>
  <si>
    <t xml:space="preserve">20° (seasonal adj.)</t>
  </si>
  <si>
    <t xml:space="preserve">Flat / low pitch</t>
  </si>
  <si>
    <t xml:space="preserve">Wind Rating</t>
  </si>
  <si>
    <t xml:space="preserve">185 MPH</t>
  </si>
  <si>
    <t xml:space="preserve">Site-specific (custom)</t>
  </si>
  <si>
    <t xml:space="preserve">115 MPH</t>
  </si>
  <si>
    <t xml:space="preserve">90-120 MPH typical</t>
  </si>
  <si>
    <t xml:space="preserve">Snow Load Rating</t>
  </si>
  <si>
    <t xml:space="preserve">15 PSF</t>
  </si>
  <si>
    <t xml:space="preserve">30-40 PSF typical</t>
  </si>
  <si>
    <t xml:space="preserve">Meets Site Requirements?</t>
  </si>
  <si>
    <t xml:space="preserve">YES (60 PSF / 110 MPH)</t>
  </si>
  <si>
    <t xml:space="preserve">YES (engineered to site)</t>
  </si>
  <si>
    <t xml:space="preserve">NO (15 PSF &lt; 60 PSF)</t>
  </si>
  <si>
    <t xml:space="preserve">VARIES - check spec</t>
  </si>
  <si>
    <t xml:space="preserve">Material</t>
  </si>
  <si>
    <t xml:space="preserve">S350 steel, ZAM coating</t>
  </si>
  <si>
    <t xml:space="preserve">Aluminum / steel</t>
  </si>
  <si>
    <t xml:space="preserve">Hot-dip galvanized steel</t>
  </si>
  <si>
    <t xml:space="preserve">Galvanized steel</t>
  </si>
  <si>
    <t xml:space="preserve">Certification</t>
  </si>
  <si>
    <t xml:space="preserve">UL 2703</t>
  </si>
  <si>
    <t xml:space="preserve">None (solar-specific)</t>
  </si>
  <si>
    <t xml:space="preserve">Warranty</t>
  </si>
  <si>
    <t xml:space="preserve">10-yr quality, 25-yr life</t>
  </si>
  <si>
    <t xml:space="preserve">Varies, typically 10-20 yr</t>
  </si>
  <si>
    <t xml:space="preserve">10-yr quality</t>
  </si>
  <si>
    <t xml:space="preserve">5-10 yr typical</t>
  </si>
  <si>
    <t xml:space="preserve">Panel Capacity (2-car)</t>
  </si>
  <si>
    <t xml:space="preserve">18 panels</t>
  </si>
  <si>
    <t xml:space="preserve">18+ panels</t>
  </si>
  <si>
    <t xml:space="preserve">16-18 panels</t>
  </si>
  <si>
    <t xml:space="preserve">N/A</t>
  </si>
  <si>
    <t xml:space="preserve">Engineering Included</t>
  </si>
  <si>
    <t xml:space="preserve">CA/AZ PE stamp</t>
  </si>
  <si>
    <t xml:space="preserve">Full custom PE stamp</t>
  </si>
  <si>
    <t xml:space="preserve">Standard PE stamp</t>
  </si>
  <si>
    <t xml:space="preserve">Varies by vendor</t>
  </si>
  <si>
    <t xml:space="preserve">CO PE Stamp</t>
  </si>
  <si>
    <t xml:space="preserve">Need local review ($1.5-3K)</t>
  </si>
  <si>
    <t xml:space="preserve">Included in custom price</t>
  </si>
  <si>
    <t xml:space="preserve">N/A (doesn't meet loads)</t>
  </si>
  <si>
    <t xml:space="preserve">May need for &gt;200 sq ft</t>
  </si>
  <si>
    <t xml:space="preserve">Dimensions (2-car)</t>
  </si>
  <si>
    <t xml:space="preserve">22.5' x 22.5'</t>
  </si>
  <si>
    <t xml:space="preserve">Custom</t>
  </si>
  <si>
    <t xml:space="preserve">~20' x 20'</t>
  </si>
  <si>
    <t xml:space="preserve">20' x 20' typical</t>
  </si>
  <si>
    <t xml:space="preserve">Anchor Bolts Included</t>
  </si>
  <si>
    <t xml:space="preserve">NO (24x 1" F1554 needed)</t>
  </si>
  <si>
    <t xml:space="preserve">Typically included</t>
  </si>
  <si>
    <t xml:space="preserve">Varies</t>
  </si>
  <si>
    <t xml:space="preserve">Usually included</t>
  </si>
  <si>
    <t xml:space="preserve">Structure Cost</t>
  </si>
  <si>
    <t xml:space="preserve">$5,600</t>
  </si>
  <si>
    <t xml:space="preserve">$12,000 - $16,000</t>
  </si>
  <si>
    <t xml:space="preserve">~$4,500</t>
  </si>
  <si>
    <t xml:space="preserve">$3,000 - $5,000</t>
  </si>
  <si>
    <t xml:space="preserve">Freight</t>
  </si>
  <si>
    <t xml:space="preserve">$800 - $1,200</t>
  </si>
  <si>
    <t xml:space="preserve">Included typically</t>
  </si>
  <si>
    <t xml:space="preserve">~$600 - $1,000</t>
  </si>
  <si>
    <t xml:space="preserve">$500 - $1,200</t>
  </si>
  <si>
    <t xml:space="preserve">Anchor Bolts Cost</t>
  </si>
  <si>
    <t xml:space="preserve">$550 - $750</t>
  </si>
  <si>
    <t xml:space="preserve">Included</t>
  </si>
  <si>
    <t xml:space="preserve">~$400</t>
  </si>
  <si>
    <t xml:space="preserve">Included or minimal</t>
  </si>
  <si>
    <t xml:space="preserve">Total Structure Cost</t>
  </si>
  <si>
    <t xml:space="preserve">$6,950 - $7,550</t>
  </si>
  <si>
    <t xml:space="preserve">N/A - DISQUALIFIED</t>
  </si>
  <si>
    <t xml:space="preserve">$3,500 - $6,200</t>
  </si>
  <si>
    <t xml:space="preserve">TILT ANGLE ANALYSIS (7.92 kW DC Array)</t>
  </si>
  <si>
    <t xml:space="preserve">5° Tilt</t>
  </si>
  <si>
    <t xml:space="preserve">15° Tilt</t>
  </si>
  <si>
    <t xml:space="preserve">20° Tilt</t>
  </si>
  <si>
    <t xml:space="preserve">kWh/kW/year</t>
  </si>
  <si>
    <t xml:space="preserve">Annual Production (kWh)</t>
  </si>
  <si>
    <t xml:space="preserve">Production vs 5° (%)</t>
  </si>
  <si>
    <t xml:space="preserve">Baseline</t>
  </si>
  <si>
    <t xml:space="preserve">+7.0%</t>
  </si>
  <si>
    <t xml:space="preserve">+9.4%</t>
  </si>
  <si>
    <t xml:space="preserve">Annual kWh Gain vs 5°</t>
  </si>
  <si>
    <t xml:space="preserve">Annual $ Gain vs 5° (flat rate)</t>
  </si>
  <si>
    <t xml:space="preserve">$0</t>
  </si>
  <si>
    <t xml:space="preserve">$68</t>
  </si>
  <si>
    <t xml:space="preserve">$90</t>
  </si>
  <si>
    <t xml:space="preserve">Rise Over 22.5' Depth</t>
  </si>
  <si>
    <t xml:space="preserve">2.0 ft</t>
  </si>
  <si>
    <t xml:space="preserve">6.0 ft</t>
  </si>
  <si>
    <t xml:space="preserve">8.2 ft</t>
  </si>
  <si>
    <t xml:space="preserve">Max Structure Height</t>
  </si>
  <si>
    <t xml:space="preserve">~10 ft</t>
  </si>
  <si>
    <t xml:space="preserve">~14 ft</t>
  </si>
  <si>
    <t xml:space="preserve">~16+ ft</t>
  </si>
  <si>
    <t xml:space="preserve">Snow Shedding</t>
  </si>
  <si>
    <t xml:space="preserve">Poor - manual clearing</t>
  </si>
  <si>
    <t xml:space="preserve">Moderate</t>
  </si>
  <si>
    <t xml:space="preserve">Good - mostly self-clearing</t>
  </si>
  <si>
    <t xml:space="preserve">Wind Loading (relative)</t>
  </si>
  <si>
    <t xml:space="preserve">1.0x (baseline)</t>
  </si>
  <si>
    <t xml:space="preserve">~1.5x</t>
  </si>
  <si>
    <t xml:space="preserve">~2.0x</t>
  </si>
  <si>
    <t xml:space="preserve">Structure Cost Impact</t>
  </si>
  <si>
    <t xml:space="preserve">$0 (ChikoUSA)</t>
  </si>
  <si>
    <t xml:space="preserve">+$6,000 - $10,000 (MT Solar)</t>
  </si>
  <si>
    <t xml:space="preserve">Manual Snow Clearing Needed?</t>
  </si>
  <si>
    <t xml:space="preserve">Yes, 5-10x/winter</t>
  </si>
  <si>
    <t xml:space="preserve">Occasionally</t>
  </si>
  <si>
    <t xml:space="preserve">Rarely</t>
  </si>
  <si>
    <t xml:space="preserve">FOUNDATION REQUIREMENTS</t>
  </si>
  <si>
    <t xml:space="preserve">Value</t>
  </si>
  <si>
    <t xml:space="preserve">Notes</t>
  </si>
  <si>
    <t xml:space="preserve">Number of Footings</t>
  </si>
  <si>
    <t xml:space="preserve">6</t>
  </si>
  <si>
    <t xml:space="preserve">3 per side, 2-car config</t>
  </si>
  <si>
    <t xml:space="preserve">Footing Type</t>
  </si>
  <si>
    <t xml:space="preserve">Drilled piers</t>
  </si>
  <si>
    <t xml:space="preserve">Required for rocky soil</t>
  </si>
  <si>
    <t xml:space="preserve">Min Depth Below Grade</t>
  </si>
  <si>
    <t xml:space="preserve">36"</t>
  </si>
  <si>
    <t xml:space="preserve">Below frost line + 6" safety</t>
  </si>
  <si>
    <t xml:space="preserve">Recommended Pier Diameter</t>
  </si>
  <si>
    <t xml:space="preserve">18" - 24"</t>
  </si>
  <si>
    <t xml:space="preserve">Per ChikoUSA engineering</t>
  </si>
  <si>
    <t xml:space="preserve">Anchor Bolts Per Footing</t>
  </si>
  <si>
    <t xml:space="preserve">4</t>
  </si>
  <si>
    <t xml:space="preserve">1" dia F1554 Gr36, 24" long</t>
  </si>
  <si>
    <t xml:space="preserve">Total Anchor Bolts</t>
  </si>
  <si>
    <t xml:space="preserve">24</t>
  </si>
  <si>
    <t xml:space="preserve">Concrete Volume (est)</t>
  </si>
  <si>
    <t xml:space="preserve">3 - 5 cu yd</t>
  </si>
  <si>
    <t xml:space="preserve">Depends on pier diameter</t>
  </si>
  <si>
    <t xml:space="preserve">Ready-Mix Cost</t>
  </si>
  <si>
    <t xml:space="preserve">$190/yd</t>
  </si>
  <si>
    <t xml:space="preserve">$570 - $950 total</t>
  </si>
  <si>
    <t xml:space="preserve">Rock Drill Rental</t>
  </si>
  <si>
    <t xml:space="preserve">$500 - $800/day</t>
  </si>
  <si>
    <t xml:space="preserve">1-2 day rental</t>
  </si>
  <si>
    <t xml:space="preserve">DIY Foundation Total</t>
  </si>
  <si>
    <t xml:space="preserve">$1,800 - $2,500</t>
  </si>
  <si>
    <t xml:space="preserve">Rock drill + concrete + rebar</t>
  </si>
  <si>
    <t xml:space="preserve">Contractor Foundation</t>
  </si>
  <si>
    <t xml:space="preserve">$5,000 - $8,000</t>
  </si>
  <si>
    <t xml:space="preserve">Rock excavation premium</t>
  </si>
  <si>
    <t xml:space="preserve">Electrical Design &amp; Interconnection</t>
  </si>
  <si>
    <t xml:space="preserve">CONDUIT ROUTING COMPARISON</t>
  </si>
  <si>
    <t xml:space="preserve">Underground (Trench)</t>
  </si>
  <si>
    <t xml:space="preserve">Overhead (Along House)</t>
  </si>
  <si>
    <t xml:space="preserve">Route Length</t>
  </si>
  <si>
    <t xml:space="preserve">~80 ft (direct line)</t>
  </si>
  <si>
    <t xml:space="preserve">~85-95 ft (follows perimeter)</t>
  </si>
  <si>
    <t xml:space="preserve">Conductor</t>
  </si>
  <si>
    <t xml:space="preserve">3x #6 AWG THWN-2 Cu + #10 EGC</t>
  </si>
  <si>
    <t xml:space="preserve">Conduit Type</t>
  </si>
  <si>
    <t xml:space="preserve">1-1/4" Schedule 80 PVC</t>
  </si>
  <si>
    <t xml:space="preserve">3/4" or 1" EMT or RMC</t>
  </si>
  <si>
    <t xml:space="preserve">Burial Depth</t>
  </si>
  <si>
    <t xml:space="preserve">18" min (NEC 300.5), 24" recommended</t>
  </si>
  <si>
    <t xml:space="preserve">Voltage Drop</t>
  </si>
  <si>
    <t xml:space="preserve">1.6% @ 27.5A</t>
  </si>
  <si>
    <t xml:space="preserve">1.7-1.9% @ 27.5A</t>
  </si>
  <si>
    <t xml:space="preserve">Voltage Drop Limit</t>
  </si>
  <si>
    <t xml:space="preserve">3%</t>
  </si>
  <si>
    <t xml:space="preserve">Within Limit?</t>
  </si>
  <si>
    <t xml:space="preserve">YES</t>
  </si>
  <si>
    <t xml:space="preserve">Materials Cost</t>
  </si>
  <si>
    <t xml:space="preserve">$850</t>
  </si>
  <si>
    <t xml:space="preserve">$600 - $900</t>
  </si>
  <si>
    <t xml:space="preserve">Trenching (DIY)</t>
  </si>
  <si>
    <t xml:space="preserve">$300 - $600 (rock saw rental)</t>
  </si>
  <si>
    <t xml:space="preserve">Trenching (Contractor)</t>
  </si>
  <si>
    <t xml:space="preserve">$1,500 - $3,000</t>
  </si>
  <si>
    <t xml:space="preserve">Total Cost (DIY)</t>
  </si>
  <si>
    <t xml:space="preserve">$1,150 - $1,450</t>
  </si>
  <si>
    <t xml:space="preserve">Total Cost (Contractor)</t>
  </si>
  <si>
    <t xml:space="preserve">$2,350 - $3,850</t>
  </si>
  <si>
    <t xml:space="preserve">Visibility</t>
  </si>
  <si>
    <t xml:space="preserve">Invisible</t>
  </si>
  <si>
    <t xml:space="preserve">Visible on SW exterior</t>
  </si>
  <si>
    <t xml:space="preserve">Longevity</t>
  </si>
  <si>
    <t xml:space="preserve">25+ years, protected</t>
  </si>
  <si>
    <t xml:space="preserve">15-25 years (UV/altitude)</t>
  </si>
  <si>
    <t xml:space="preserve">Modifiability</t>
  </si>
  <si>
    <t xml:space="preserve">Difficult</t>
  </si>
  <si>
    <t xml:space="preserve">Easy</t>
  </si>
  <si>
    <t xml:space="preserve">Recommended?</t>
  </si>
  <si>
    <t xml:space="preserve">YES (if excavating for footings)</t>
  </si>
  <si>
    <t xml:space="preserve">Budget fallback</t>
  </si>
  <si>
    <t xml:space="preserve">INTERCONNECTION ARCHITECTURE OPTIONS</t>
  </si>
  <si>
    <t xml:space="preserve">A: Line-Side Tap</t>
  </si>
  <si>
    <t xml:space="preserve">B: Load-Side (Magnum)</t>
  </si>
  <si>
    <t xml:space="preserve">C: Hybrid + IQ Controller</t>
  </si>
  <si>
    <t xml:space="preserve">D: Upgrade Magnum</t>
  </si>
  <si>
    <t xml:space="preserve">Grid-Tied Operation</t>
  </si>
  <si>
    <t xml:space="preserve">Clean, independent</t>
  </si>
  <si>
    <t xml:space="preserve">Works but fragile</t>
  </si>
  <si>
    <t xml:space="preserve">Clean, integrated</t>
  </si>
  <si>
    <t xml:space="preserve">Off-Grid (Carport)</t>
  </si>
  <si>
    <t xml:space="preserve">DEAD - micros shut down</t>
  </si>
  <si>
    <t xml:space="preserve">Can charge battery</t>
  </si>
  <si>
    <t xml:space="preserve">Sunlight Backup mode</t>
  </si>
  <si>
    <t xml:space="preserve">Full integration</t>
  </si>
  <si>
    <t xml:space="preserve">Passthrough Conflict</t>
  </si>
  <si>
    <t xml:space="preserve">None (bypasses Magnum)</t>
  </si>
  <si>
    <t xml:space="preserve">YES - 42.5A &gt; 30A limit</t>
  </si>
  <si>
    <t xml:space="preserve">None</t>
  </si>
  <si>
    <t xml:space="preserve">None (solved)</t>
  </si>
  <si>
    <t xml:space="preserve">Trip Risk</t>
  </si>
  <si>
    <t xml:space="preserve">Moderate (cool sunny days)</t>
  </si>
  <si>
    <t xml:space="preserve">Additional Equipment</t>
  </si>
  <si>
    <t xml:space="preserve">Fused disconnect only</t>
  </si>
  <si>
    <t xml:space="preserve">IQ System Controller 3</t>
  </si>
  <si>
    <t xml:space="preserve">Second Magnum or Sol-Ark</t>
  </si>
  <si>
    <t xml:space="preserve">Additional Cost</t>
  </si>
  <si>
    <t xml:space="preserve">$0 - $200</t>
  </si>
  <si>
    <t xml:space="preserve">$1,500 - $2,000</t>
  </si>
  <si>
    <t xml:space="preserve">$2,500 - $6,000</t>
  </si>
  <si>
    <t xml:space="preserve">Complexity</t>
  </si>
  <si>
    <t xml:space="preserve">Low</t>
  </si>
  <si>
    <t xml:space="preserve">High risk</t>
  </si>
  <si>
    <t xml:space="preserve">Medium</t>
  </si>
  <si>
    <t xml:space="preserve">Medium-High</t>
  </si>
  <si>
    <t xml:space="preserve">Inspector-Friendly</t>
  </si>
  <si>
    <t xml:space="preserve">Very</t>
  </si>
  <si>
    <t xml:space="preserve">Questionable</t>
  </si>
  <si>
    <t xml:space="preserve">Good</t>
  </si>
  <si>
    <t xml:space="preserve">Future Upgradeable</t>
  </si>
  <si>
    <t xml:space="preserve">Add IQ Controller later</t>
  </si>
  <si>
    <t xml:space="preserve">Stuck with limitation</t>
  </si>
  <si>
    <t xml:space="preserve">Already upgraded</t>
  </si>
  <si>
    <t xml:space="preserve">Fully capable</t>
  </si>
  <si>
    <t xml:space="preserve">RECOMMENDATION</t>
  </si>
  <si>
    <t xml:space="preserve">★ BEST VALUE</t>
  </si>
  <si>
    <t xml:space="preserve">NOT RECOMMENDED</t>
  </si>
  <si>
    <t xml:space="preserve">GOOD IF RESILIENCE NEEDED</t>
  </si>
  <si>
    <t xml:space="preserve">OVERKILL FOR NOW</t>
  </si>
  <si>
    <t xml:space="preserve">MAGNUM PASSTHROUGH CALCULATION</t>
  </si>
  <si>
    <t xml:space="preserve">Magnum MS4024PAE Passthrough Rating</t>
  </si>
  <si>
    <t xml:space="preserve">Carport Array (7.92 kW @ 240V)</t>
  </si>
  <si>
    <t xml:space="preserve">27.5A continuous</t>
  </si>
  <si>
    <t xml:space="preserve">Roof Array (3.6 kW @ 240V)</t>
  </si>
  <si>
    <t xml:space="preserve">~15A continuous</t>
  </si>
  <si>
    <t xml:space="preserve">Combined Peak Current</t>
  </si>
  <si>
    <t xml:space="preserve">~42.5A</t>
  </si>
  <si>
    <t xml:space="preserve">Overage vs 30A Limit</t>
  </si>
  <si>
    <t xml:space="preserve">12.5A (42%)</t>
  </si>
  <si>
    <t xml:space="preserve">Result</t>
  </si>
  <si>
    <t xml:space="preserve">EXCEEDS LIMIT - will trip/current-limit</t>
  </si>
  <si>
    <t xml:space="preserve">Economic Analysis - Solar Carport vs Non-Solar Carport</t>
  </si>
  <si>
    <t xml:space="preserve">KEY ASSUMPTIONS</t>
  </si>
  <si>
    <t xml:space="preserve">Federal ITC (Section 25D)</t>
  </si>
  <si>
    <t xml:space="preserve">EXPIRED 12/31/2025</t>
  </si>
  <si>
    <t xml:space="preserve">Per 'One Big Beautiful Bill'</t>
  </si>
  <si>
    <t xml:space="preserve">State/Local Incentives</t>
  </si>
  <si>
    <t xml:space="preserve">None identified</t>
  </si>
  <si>
    <t xml:space="preserve">Labor Cost Assumption</t>
  </si>
  <si>
    <t xml:space="preserve">$0 (owner DIY - JE license)</t>
  </si>
  <si>
    <t xml:space="preserve">Electricity Rate Escalation</t>
  </si>
  <si>
    <t xml:space="preserve">3.5% / year</t>
  </si>
  <si>
    <t xml:space="preserve">Xcel filed 9.9% for Aug 2026</t>
  </si>
  <si>
    <t xml:space="preserve">Panel Degradation</t>
  </si>
  <si>
    <t xml:space="preserve">0.5% / year</t>
  </si>
  <si>
    <t xml:space="preserve">Discount Rate (nominal)</t>
  </si>
  <si>
    <t xml:space="preserve">5%</t>
  </si>
  <si>
    <t xml:space="preserve">XCEL ENERGY TOU RATES (eff. 11/1/2025)</t>
  </si>
  <si>
    <t xml:space="preserve">Period</t>
  </si>
  <si>
    <t xml:space="preserve">On-Peak (5-9 PM wkdays)</t>
  </si>
  <si>
    <t xml:space="preserve">Off-Peak (all other)</t>
  </si>
  <si>
    <t xml:space="preserve">Multiplier</t>
  </si>
  <si>
    <t xml:space="preserve">Summer (Jun-Sep)</t>
  </si>
  <si>
    <t xml:space="preserve">$0.213/kWh</t>
  </si>
  <si>
    <t xml:space="preserve">$0.079/kWh</t>
  </si>
  <si>
    <t xml:space="preserve">2.7x</t>
  </si>
  <si>
    <t xml:space="preserve">Winter (Oct-May)</t>
  </si>
  <si>
    <t xml:space="preserve">$0.183/kWh</t>
  </si>
  <si>
    <t xml:space="preserve">$0.068/kWh</t>
  </si>
  <si>
    <t xml:space="preserve">Flat Rate Alternative</t>
  </si>
  <si>
    <t xml:space="preserve">$0.100/kWh (summer)</t>
  </si>
  <si>
    <t xml:space="preserve">$0.090/kWh (winter)</t>
  </si>
  <si>
    <t xml:space="preserve">1.0x</t>
  </si>
  <si>
    <t xml:space="preserve">COST COMPARISON: SOLAR CARPORT vs NON-SOLAR CARPORT</t>
  </si>
  <si>
    <t xml:space="preserve">Line Item</t>
  </si>
  <si>
    <t xml:space="preserve">Solar Carport (ChikoUSA)</t>
  </si>
  <si>
    <t xml:space="preserve">Solar Premium</t>
  </si>
  <si>
    <t xml:space="preserve">Freight / Delivery</t>
  </si>
  <si>
    <t xml:space="preserve">Anchor Bolts / Hardware</t>
  </si>
  <si>
    <t xml:space="preserve">Foundation (DIY drilled piers)</t>
  </si>
  <si>
    <t xml:space="preserve">PE Engineering (CO stamp)</t>
  </si>
  <si>
    <t xml:space="preserve">Panels (18x 440W @ pallet pricing)</t>
  </si>
  <si>
    <t xml:space="preserve">Microinverters (18x IQ8A + combiner + gateway)</t>
  </si>
  <si>
    <t xml:space="preserve">Wire, Conduit, Electrical</t>
  </si>
  <si>
    <t xml:space="preserve">Trenching / Conduit Routing (DIY)</t>
  </si>
  <si>
    <t xml:space="preserve">Permits (electrical + building)</t>
  </si>
  <si>
    <t xml:space="preserve">Miscellaneous</t>
  </si>
  <si>
    <t xml:space="preserve">TOTAL PROJECT COST</t>
  </si>
  <si>
    <t xml:space="preserve">ANNUAL SOLAR VALUE</t>
  </si>
  <si>
    <t xml:space="preserve">Component</t>
  </si>
  <si>
    <t xml:space="preserve">TOU Rate Plan</t>
  </si>
  <si>
    <t xml:space="preserve">Flat Rate Plan</t>
  </si>
  <si>
    <t xml:space="preserve">Carport Production (kWh/yr)</t>
  </si>
  <si>
    <t xml:space="preserve">5° tilt, south-facing</t>
  </si>
  <si>
    <t xml:space="preserve">Off-Peak Solar Value</t>
  </si>
  <si>
    <t xml:space="preserve">80% of production @ ~$0.072 avg</t>
  </si>
  <si>
    <t xml:space="preserve">On-Peak Solar Value (5-9 PM)</t>
  </si>
  <si>
    <t xml:space="preserve">5% of production @ ~$0.198 avg</t>
  </si>
  <si>
    <t xml:space="preserve">Overnight/Morning Value</t>
  </si>
  <si>
    <t xml:space="preserve">15% of production @ ~$0.072 avg</t>
  </si>
  <si>
    <t xml:space="preserve">Flat Rate Solar Value</t>
  </si>
  <si>
    <t xml:space="preserve">100% @ ~$0.095 avg</t>
  </si>
  <si>
    <t xml:space="preserve">Total Direct Solar Value</t>
  </si>
  <si>
    <t xml:space="preserve">Battery Arbitrage Uplift (from solar)</t>
  </si>
  <si>
    <t xml:space="preserve">Incremental from carport charging</t>
  </si>
  <si>
    <t xml:space="preserve">TOTAL ANNUAL SOLAR VALUE</t>
  </si>
  <si>
    <t xml:space="preserve">PAYBACK ANALYSIS</t>
  </si>
  <si>
    <t xml:space="preserve">Scenario</t>
  </si>
  <si>
    <t xml:space="preserve">Total Cost</t>
  </si>
  <si>
    <t xml:space="preserve">Annual Value</t>
  </si>
  <si>
    <t xml:space="preserve">Simple Payback</t>
  </si>
  <si>
    <t xml:space="preserve">Solar Carport (full cost, TOU)</t>
  </si>
  <si>
    <t xml:space="preserve">Solar Carport (full cost, flat)</t>
  </si>
  <si>
    <t xml:space="preserve">Solar Premium Only (TOU)</t>
  </si>
  <si>
    <t xml:space="preserve">Solar Premium Only (flat)</t>
  </si>
  <si>
    <t xml:space="preserve">Solar Premium + TOU optimization</t>
  </si>
  <si>
    <t xml:space="preserve">★ If building a carport anyway, solar premium payback drops from 20+ years to 8-12 years</t>
  </si>
  <si>
    <t xml:space="preserve">BATTERY ARBITRAGE VALUE (Independent of Carport)</t>
  </si>
  <si>
    <t xml:space="preserve">EG4 Battery Usable Capacity</t>
  </si>
  <si>
    <t xml:space="preserve">12 kWh (90% DoD of 13 kWh)</t>
  </si>
  <si>
    <t xml:space="preserve">Magnum Continuous Discharge</t>
  </si>
  <si>
    <t xml:space="preserve">~3 kW</t>
  </si>
  <si>
    <t xml:space="preserve">On-Peak Window</t>
  </si>
  <si>
    <t xml:space="preserve">4 hours (5-9 PM weekdays)</t>
  </si>
  <si>
    <t xml:space="preserve">Daily Arbitrage Volume</t>
  </si>
  <si>
    <t xml:space="preserve">~12 kWh</t>
  </si>
  <si>
    <t xml:space="preserve">Summer Spread (On - Off)</t>
  </si>
  <si>
    <t xml:space="preserve">$0.134/kWh</t>
  </si>
  <si>
    <t xml:space="preserve">Summer Daily Value</t>
  </si>
  <si>
    <t xml:space="preserve">$1.61</t>
  </si>
  <si>
    <t xml:space="preserve">Summer Days</t>
  </si>
  <si>
    <t xml:space="preserve">~122</t>
  </si>
  <si>
    <t xml:space="preserve">Summer Arbitrage Value</t>
  </si>
  <si>
    <t xml:space="preserve">$196</t>
  </si>
  <si>
    <t xml:space="preserve">Winter Spread (On - Off)</t>
  </si>
  <si>
    <t xml:space="preserve">$0.115/kWh</t>
  </si>
  <si>
    <t xml:space="preserve">Winter Daily Value</t>
  </si>
  <si>
    <t xml:space="preserve">$1.38</t>
  </si>
  <si>
    <t xml:space="preserve">Winter Days</t>
  </si>
  <si>
    <t xml:space="preserve">~243</t>
  </si>
  <si>
    <t xml:space="preserve">Winter Arbitrage Value</t>
  </si>
  <si>
    <t xml:space="preserve">$335</t>
  </si>
  <si>
    <t xml:space="preserve">ANNUAL BATTERY ARBITRAGE</t>
  </si>
  <si>
    <t xml:space="preserve">$531</t>
  </si>
  <si>
    <t xml:space="preserve">TOU vs FLAT RATE - HOUSEHOLD ANALYSIS (1,600 kWh/mo)</t>
  </si>
  <si>
    <t xml:space="preserve">Load Management Level</t>
  </si>
  <si>
    <t xml:space="preserve">% On-Peak</t>
  </si>
  <si>
    <t xml:space="preserve">Monthly TOU Cost</t>
  </si>
  <si>
    <t xml:space="preserve">Monthly Flat Cost</t>
  </si>
  <si>
    <t xml:space="preserve">No management</t>
  </si>
  <si>
    <t xml:space="preserve">30%</t>
  </si>
  <si>
    <t xml:space="preserve">$162 - $178</t>
  </si>
  <si>
    <t xml:space="preserve">$152 - $160</t>
  </si>
  <si>
    <t xml:space="preserve">Moderate shifting (EV after 9 PM, pre-heat)</t>
  </si>
  <si>
    <t xml:space="preserve">20%</t>
  </si>
  <si>
    <t xml:space="preserve">$138 - $152</t>
  </si>
  <si>
    <t xml:space="preserve">Aggressive + battery arbitrage</t>
  </si>
  <si>
    <t xml:space="preserve">10%</t>
  </si>
  <si>
    <t xml:space="preserve">$114 - $126</t>
  </si>
  <si>
    <t xml:space="preserve">VERDICT: Stay on TOU. With battery + load shifting, save $350-500/yr vs flat rate.</t>
  </si>
  <si>
    <t xml:space="preserve">25-YEAR CASH FLOW: SOLAR PREMIUM ANALYSIS (TOU + Optimization)</t>
  </si>
  <si>
    <t xml:space="preserve">Assumptions: 3.5% rate escalation, 0.5% panel degradation, $500 inverter replacement yr 15</t>
  </si>
  <si>
    <t xml:space="preserve">Year</t>
  </si>
  <si>
    <t xml:space="preserve">Solar Value ($)</t>
  </si>
  <si>
    <t xml:space="preserve">Cumulative ($)</t>
  </si>
  <si>
    <t xml:space="preserve">NPV @ 5% ($)</t>
  </si>
  <si>
    <t xml:space="preserve">Cumulative turns positive = payback year. NPV positive = project creates real value.</t>
  </si>
  <si>
    <t xml:space="preserve">Equipment Sourcing &amp; Pricing</t>
  </si>
  <si>
    <t xml:space="preserve">Item</t>
  </si>
  <si>
    <t xml:space="preserve">New Price</t>
  </si>
  <si>
    <t xml:space="preserve">Used/Discount Price</t>
  </si>
  <si>
    <t xml:space="preserve">Recommendation</t>
  </si>
  <si>
    <t xml:space="preserve">18x 440W Panels (pallet)</t>
  </si>
  <si>
    <t xml:space="preserve">$1,600 - $2,000</t>
  </si>
  <si>
    <t xml:space="preserve">$0.15/W for 300W (worse $/kW)</t>
  </si>
  <si>
    <t xml:space="preserve">BUY NEW - warranty + efficiency worth $554 diff</t>
  </si>
  <si>
    <t xml:space="preserve">18x IQ8A Microinverters</t>
  </si>
  <si>
    <t xml:space="preserve">$2,700 - $3,240</t>
  </si>
  <si>
    <t xml:space="preserve">$1,440 - $2,160 (used IQ7+)</t>
  </si>
  <si>
    <t xml:space="preserve">BUY NEW - 25yr warranty, remote location risk</t>
  </si>
  <si>
    <t xml:space="preserve">IQ Combiner 4 + Gateway</t>
  </si>
  <si>
    <t xml:space="preserve">$500 - $700</t>
  </si>
  <si>
    <t xml:space="preserve">Rarely available used</t>
  </si>
  <si>
    <t xml:space="preserve">BUY NEW</t>
  </si>
  <si>
    <t xml:space="preserve">N/A (no secondary market)</t>
  </si>
  <si>
    <t xml:space="preserve">Only option meeting loads</t>
  </si>
  <si>
    <t xml:space="preserve">Anchor Bolts (24x F1554)</t>
  </si>
  <si>
    <t xml:space="preserve">$200 (FB Marketplace cut-downs)</t>
  </si>
  <si>
    <t xml:space="preserve">Check FB/Craigslist first</t>
  </si>
  <si>
    <t xml:space="preserve">Wire (3x #6 THWN-2 Cu)</t>
  </si>
  <si>
    <t xml:space="preserve">$400 - $600</t>
  </si>
  <si>
    <t xml:space="preserve">$350 - $500 (surplus)</t>
  </si>
  <si>
    <t xml:space="preserve">Check Mile High Surplus, ReStore</t>
  </si>
  <si>
    <t xml:space="preserve">Conduit (Sch 80 PVC / EMT)</t>
  </si>
  <si>
    <t xml:space="preserve">$200 - $350</t>
  </si>
  <si>
    <t xml:space="preserve">$150 - $250 (surplus)</t>
  </si>
  <si>
    <t xml:space="preserve">Check surplus stores</t>
  </si>
  <si>
    <t xml:space="preserve">Foundation Materials</t>
  </si>
  <si>
    <t xml:space="preserve">$950 - $1,500</t>
  </si>
  <si>
    <t xml:space="preserve">N/A (concrete is concrete)</t>
  </si>
  <si>
    <t xml:space="preserve">Ready-mix at $190/yd</t>
  </si>
  <si>
    <t xml:space="preserve">Action Items &amp; Decision Framework</t>
  </si>
  <si>
    <t xml:space="preserve">IMMEDIATE ACTIONS (No Capital Required)</t>
  </si>
  <si>
    <t xml:space="preserve">#</t>
  </si>
  <si>
    <t xml:space="preserve">Action</t>
  </si>
  <si>
    <t xml:space="preserve">Est. Savings</t>
  </si>
  <si>
    <t xml:space="preserve">Cost</t>
  </si>
  <si>
    <t xml:space="preserve">Install timer on EV charging circuit (after 9 PM only)</t>
  </si>
  <si>
    <t xml:space="preserve">$100-200/yr</t>
  </si>
  <si>
    <t xml:space="preserve">$30-50</t>
  </si>
  <si>
    <t xml:space="preserve">Immediate ROI</t>
  </si>
  <si>
    <t xml:space="preserve">Program Magnum for daily battery arbitrage</t>
  </si>
  <si>
    <t xml:space="preserve">$530/yr</t>
  </si>
  <si>
    <t xml:space="preserve">Charge day, discharge 5-9 PM</t>
  </si>
  <si>
    <t xml:space="preserve">Pre-heat hot tub before 5 PM, coast through peak</t>
  </si>
  <si>
    <t xml:space="preserve">$50-100/yr</t>
  </si>
  <si>
    <t xml:space="preserve">Timer or smart plug</t>
  </si>
  <si>
    <t xml:space="preserve">Thermostat pre-conditioning before 5 PM</t>
  </si>
  <si>
    <t xml:space="preserve">Smart thermostat schedule</t>
  </si>
  <si>
    <t xml:space="preserve">TOTAL IMMEDIATE SAVINGS</t>
  </si>
  <si>
    <t xml:space="preserve">$350-500/yr</t>
  </si>
  <si>
    <t xml:space="preserve">Available TODAY</t>
  </si>
  <si>
    <t xml:space="preserve">PRE-CONSTRUCTION ACTIONS (If Proceeding)</t>
  </si>
  <si>
    <t xml:space="preserve">Timeline</t>
  </si>
  <si>
    <t xml:space="preserve">Contact</t>
  </si>
  <si>
    <t xml:space="preserve">Call JeffCo Planning - confirm setbacks/height</t>
  </si>
  <si>
    <t xml:space="preserve">Week 1</t>
  </si>
  <si>
    <t xml:space="preserve">303-271-8700</t>
  </si>
  <si>
    <t xml:space="preserve">Contact ChikoUSA - CO PE stamp availability</t>
  </si>
  <si>
    <t xml:space="preserve">1-800-948-5390</t>
  </si>
  <si>
    <t xml:space="preserve">Get foundation contractor quotes (rock drilling)</t>
  </si>
  <si>
    <t xml:space="preserve">Week 2-3</t>
  </si>
  <si>
    <t xml:space="preserve">Min 2 quotes</t>
  </si>
  <si>
    <t xml:space="preserve">Order ChikoUSA Maximo 185</t>
  </si>
  <si>
    <t xml:space="preserve">Week 3-4</t>
  </si>
  <si>
    <t xml:space="preserve">Signature Solar</t>
  </si>
  <si>
    <t xml:space="preserve">Order panels at pallet pricing</t>
  </si>
  <si>
    <t xml:space="preserve">$1,600-2,000</t>
  </si>
  <si>
    <t xml:space="preserve">CED Greentech / Soligent</t>
  </si>
  <si>
    <t xml:space="preserve">Order IQ8A micros + combiner + gateway</t>
  </si>
  <si>
    <t xml:space="preserve">$3,200-3,700</t>
  </si>
  <si>
    <t xml:space="preserve">Enphase distributor</t>
  </si>
  <si>
    <t xml:space="preserve">Engage CO PE for site-specific stamp</t>
  </si>
  <si>
    <t xml:space="preserve">Week 2-4</t>
  </si>
  <si>
    <t xml:space="preserve">$1,500-3,000</t>
  </si>
  <si>
    <t xml:space="preserve">Submit permits (building + electrical)</t>
  </si>
  <si>
    <t xml:space="preserve">Week 5-6</t>
  </si>
  <si>
    <t xml:space="preserve">$400-800</t>
  </si>
  <si>
    <t xml:space="preserve">JeffCo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</si>
</sst>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&quot; years&quot;"/>
    <numFmt numFmtId="167" formatCode="\$#,##0;&quot;($&quot;#,##0\)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A5C"/>
      <name val="Arial"/>
      <family val="0"/>
      <charset val="1"/>
    </font>
    <font>
      <b val="true"/>
      <sz val="12"/>
      <color rgb="FF0D7377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6600"/>
      <name val="Arial"/>
      <family val="0"/>
      <charset val="1"/>
    </font>
    <font>
      <b val="true"/>
      <sz val="10"/>
      <color rgb="FFCC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6600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sz val="10"/>
      <color rgb="FFCC0000"/>
      <name val="Arial"/>
      <family val="0"/>
      <charset val="1"/>
    </font>
    <font>
      <sz val="10"/>
      <color rgb="FF0066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1B3A5C"/>
        <bgColor rgb="FF333333"/>
      </patternFill>
    </fill>
    <fill>
      <patternFill patternType="solid">
        <fgColor rgb="FFF5F7FA"/>
        <bgColor rgb="FFFFFFFF"/>
      </patternFill>
    </fill>
    <fill>
      <patternFill patternType="solid">
        <fgColor rgb="FFE8F5E9"/>
        <bgColor rgb="FFF5F7F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D7377"/>
      <rgbColor rgb="FFCCCCCC"/>
      <rgbColor rgb="FF808080"/>
      <rgbColor rgb="FF9999FF"/>
      <rgbColor rgb="FF993366"/>
      <rgbColor rgb="FFFFFFCC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7F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339966"/>
      <rgbColor rgb="FF003300"/>
      <rgbColor rgb="FF333300"/>
      <rgbColor rgb="FF8B4513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E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5"/>
    <col collapsed="false" customWidth="true" hidden="false" outlineLevel="0" max="4" min="4" style="0" width="30"/>
    <col collapsed="false" customWidth="true" hidden="false" outlineLevel="0" max="6" min="5" style="0" width="2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s">
        <v>5</v>
      </c>
    </row>
    <row r="6" customFormat="false" ht="15" hidden="false" customHeight="false" outlineLevel="0" collapsed="false">
      <c r="A6" s="3" t="s">
        <v>6</v>
      </c>
      <c r="B6" s="4" t="s">
        <v>7</v>
      </c>
    </row>
    <row r="7" customFormat="false" ht="15" hidden="false" customHeight="false" outlineLevel="0" collapsed="false">
      <c r="A7" s="3" t="s">
        <v>8</v>
      </c>
      <c r="B7" s="4" t="s">
        <v>9</v>
      </c>
    </row>
    <row r="8" customFormat="false" ht="15" hidden="false" customHeight="false" outlineLevel="0" collapsed="false">
      <c r="A8" s="3" t="s">
        <v>10</v>
      </c>
      <c r="B8" s="4" t="s">
        <v>11</v>
      </c>
    </row>
    <row r="9" customFormat="false" ht="15" hidden="false" customHeight="false" outlineLevel="0" collapsed="false">
      <c r="A9" s="3" t="s">
        <v>12</v>
      </c>
      <c r="B9" s="4" t="s">
        <v>13</v>
      </c>
    </row>
    <row r="10" customFormat="false" ht="15" hidden="false" customHeight="false" outlineLevel="0" collapsed="false">
      <c r="A10" s="3" t="s">
        <v>14</v>
      </c>
      <c r="B10" s="4" t="s">
        <v>15</v>
      </c>
    </row>
    <row r="11" customFormat="false" ht="15" hidden="false" customHeight="false" outlineLevel="0" collapsed="false">
      <c r="A11" s="3" t="s">
        <v>16</v>
      </c>
      <c r="B11" s="4" t="s">
        <v>17</v>
      </c>
    </row>
    <row r="12" customFormat="false" ht="15" hidden="false" customHeight="false" outlineLevel="0" collapsed="false">
      <c r="A12" s="3" t="s">
        <v>18</v>
      </c>
      <c r="B12" s="4" t="s">
        <v>19</v>
      </c>
    </row>
    <row r="13" customFormat="false" ht="15" hidden="false" customHeight="false" outlineLevel="0" collapsed="false">
      <c r="A13" s="3" t="s">
        <v>20</v>
      </c>
      <c r="B13" s="4" t="s">
        <v>21</v>
      </c>
    </row>
    <row r="14" customFormat="false" ht="15" hidden="false" customHeight="false" outlineLevel="0" collapsed="false">
      <c r="A14" s="3" t="s">
        <v>22</v>
      </c>
      <c r="B14" s="4" t="s">
        <v>23</v>
      </c>
    </row>
    <row r="15" customFormat="false" ht="15" hidden="false" customHeight="false" outlineLevel="0" collapsed="false">
      <c r="A15" s="3" t="s">
        <v>24</v>
      </c>
      <c r="B15" s="4" t="s">
        <v>25</v>
      </c>
    </row>
    <row r="16" customFormat="false" ht="15" hidden="false" customHeight="false" outlineLevel="0" collapsed="false">
      <c r="A16" s="3" t="s">
        <v>26</v>
      </c>
      <c r="B16" s="4" t="s">
        <v>27</v>
      </c>
    </row>
    <row r="17" customFormat="false" ht="15" hidden="false" customHeight="false" outlineLevel="0" collapsed="false">
      <c r="A17" s="3" t="s">
        <v>28</v>
      </c>
      <c r="B17" s="4" t="s">
        <v>29</v>
      </c>
    </row>
    <row r="19" customFormat="false" ht="15" hidden="false" customHeight="false" outlineLevel="0" collapsed="false">
      <c r="A19" s="2" t="s">
        <v>30</v>
      </c>
      <c r="B19" s="2"/>
      <c r="C19" s="2"/>
      <c r="D19" s="2"/>
      <c r="E19" s="2"/>
    </row>
    <row r="20" customFormat="false" ht="15" hidden="false" customHeight="false" outlineLevel="0" collapsed="false">
      <c r="A20" s="3" t="s">
        <v>31</v>
      </c>
      <c r="B20" s="5" t="s">
        <v>32</v>
      </c>
    </row>
    <row r="21" customFormat="false" ht="15" hidden="false" customHeight="false" outlineLevel="0" collapsed="false">
      <c r="A21" s="3" t="s">
        <v>33</v>
      </c>
      <c r="B21" s="5" t="s">
        <v>34</v>
      </c>
    </row>
    <row r="22" customFormat="false" ht="15" hidden="false" customHeight="false" outlineLevel="0" collapsed="false">
      <c r="A22" s="3" t="s">
        <v>35</v>
      </c>
      <c r="B22" s="5" t="s">
        <v>36</v>
      </c>
    </row>
    <row r="23" customFormat="false" ht="15" hidden="false" customHeight="false" outlineLevel="0" collapsed="false">
      <c r="A23" s="3" t="s">
        <v>37</v>
      </c>
      <c r="B23" s="5" t="s">
        <v>38</v>
      </c>
    </row>
    <row r="24" customFormat="false" ht="15" hidden="false" customHeight="false" outlineLevel="0" collapsed="false">
      <c r="A24" s="3" t="s">
        <v>39</v>
      </c>
      <c r="B24" s="5" t="s">
        <v>40</v>
      </c>
    </row>
    <row r="25" customFormat="false" ht="15" hidden="false" customHeight="false" outlineLevel="0" collapsed="false">
      <c r="A25" s="3" t="s">
        <v>41</v>
      </c>
      <c r="B25" s="5" t="s">
        <v>42</v>
      </c>
    </row>
    <row r="26" customFormat="false" ht="15" hidden="false" customHeight="false" outlineLevel="0" collapsed="false">
      <c r="A26" s="3" t="s">
        <v>43</v>
      </c>
      <c r="B26" s="5" t="s">
        <v>44</v>
      </c>
    </row>
    <row r="28" customFormat="false" ht="15" hidden="false" customHeight="false" outlineLevel="0" collapsed="false">
      <c r="A28" s="2" t="s">
        <v>45</v>
      </c>
      <c r="B28" s="2"/>
      <c r="C28" s="2"/>
      <c r="D28" s="2"/>
      <c r="E28" s="2"/>
    </row>
    <row r="29" customFormat="false" ht="15" hidden="false" customHeight="false" outlineLevel="0" collapsed="false">
      <c r="A29" s="3" t="s">
        <v>46</v>
      </c>
      <c r="B29" s="5" t="s">
        <v>47</v>
      </c>
    </row>
    <row r="30" customFormat="false" ht="15" hidden="false" customHeight="false" outlineLevel="0" collapsed="false">
      <c r="A30" s="3" t="s">
        <v>48</v>
      </c>
      <c r="B30" s="5" t="s">
        <v>49</v>
      </c>
    </row>
    <row r="31" customFormat="false" ht="15" hidden="false" customHeight="false" outlineLevel="0" collapsed="false">
      <c r="A31" s="3" t="s">
        <v>50</v>
      </c>
      <c r="B31" s="5" t="s">
        <v>51</v>
      </c>
    </row>
    <row r="32" customFormat="false" ht="15" hidden="false" customHeight="false" outlineLevel="0" collapsed="false">
      <c r="A32" s="3" t="s">
        <v>52</v>
      </c>
      <c r="B32" s="5" t="s">
        <v>53</v>
      </c>
    </row>
    <row r="33" customFormat="false" ht="15" hidden="false" customHeight="false" outlineLevel="0" collapsed="false">
      <c r="A33" s="3" t="s">
        <v>54</v>
      </c>
      <c r="B33" s="5" t="s">
        <v>55</v>
      </c>
    </row>
    <row r="34" customFormat="false" ht="15" hidden="false" customHeight="false" outlineLevel="0" collapsed="false">
      <c r="A34" s="3" t="s">
        <v>56</v>
      </c>
      <c r="B34" s="5" t="s">
        <v>57</v>
      </c>
    </row>
    <row r="35" customFormat="false" ht="15" hidden="false" customHeight="false" outlineLevel="0" collapsed="false">
      <c r="A35" s="3" t="s">
        <v>58</v>
      </c>
      <c r="B35" s="5" t="s">
        <v>59</v>
      </c>
    </row>
    <row r="36" customFormat="false" ht="15" hidden="false" customHeight="false" outlineLevel="0" collapsed="false">
      <c r="A36" s="3" t="s">
        <v>60</v>
      </c>
      <c r="B36" s="5" t="s">
        <v>61</v>
      </c>
    </row>
    <row r="37" customFormat="false" ht="15" hidden="false" customHeight="false" outlineLevel="0" collapsed="false">
      <c r="A37" s="3" t="s">
        <v>62</v>
      </c>
      <c r="B37" s="5" t="s">
        <v>63</v>
      </c>
    </row>
    <row r="38" customFormat="false" ht="15" hidden="false" customHeight="false" outlineLevel="0" collapsed="false">
      <c r="A38" s="3" t="s">
        <v>64</v>
      </c>
      <c r="B38" s="5" t="s">
        <v>65</v>
      </c>
    </row>
    <row r="39" customFormat="false" ht="15" hidden="false" customHeight="false" outlineLevel="0" collapsed="false">
      <c r="A39" s="3" t="s">
        <v>66</v>
      </c>
      <c r="B39" s="5" t="s">
        <v>67</v>
      </c>
    </row>
  </sheetData>
  <mergeCells count="4">
    <mergeCell ref="A1:E1"/>
    <mergeCell ref="A3:E3"/>
    <mergeCell ref="A19:E19"/>
    <mergeCell ref="A28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7377"/>
    <pageSetUpPr fitToPage="fals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5" min="2" style="0" width="22"/>
  </cols>
  <sheetData>
    <row r="1" customFormat="false" ht="17.35" hidden="false" customHeight="false" outlineLevel="0" collapsed="false">
      <c r="A1" s="1" t="s">
        <v>68</v>
      </c>
      <c r="B1" s="1"/>
      <c r="C1" s="1"/>
      <c r="D1" s="1"/>
      <c r="E1" s="1"/>
    </row>
    <row r="3" customFormat="false" ht="26.85" hidden="false" customHeight="false" outlineLevel="0" collapsed="false">
      <c r="A3" s="6" t="s">
        <v>69</v>
      </c>
      <c r="B3" s="6" t="s">
        <v>70</v>
      </c>
      <c r="C3" s="6" t="s">
        <v>71</v>
      </c>
      <c r="D3" s="6" t="s">
        <v>72</v>
      </c>
      <c r="E3" s="6" t="s">
        <v>73</v>
      </c>
    </row>
    <row r="4" customFormat="false" ht="15" hidden="false" customHeight="false" outlineLevel="0" collapsed="false">
      <c r="A4" s="7" t="s">
        <v>74</v>
      </c>
      <c r="B4" s="8" t="s">
        <v>55</v>
      </c>
      <c r="C4" s="8" t="s">
        <v>75</v>
      </c>
      <c r="D4" s="8" t="s">
        <v>76</v>
      </c>
      <c r="E4" s="8" t="s">
        <v>77</v>
      </c>
    </row>
    <row r="5" customFormat="false" ht="15" hidden="false" customHeight="false" outlineLevel="0" collapsed="false">
      <c r="A5" s="9" t="s">
        <v>78</v>
      </c>
      <c r="B5" s="10" t="s">
        <v>79</v>
      </c>
      <c r="C5" s="10" t="s">
        <v>80</v>
      </c>
      <c r="D5" s="10" t="s">
        <v>81</v>
      </c>
      <c r="E5" s="10" t="s">
        <v>82</v>
      </c>
    </row>
    <row r="6" customFormat="false" ht="15" hidden="false" customHeight="false" outlineLevel="0" collapsed="false">
      <c r="A6" s="7" t="s">
        <v>83</v>
      </c>
      <c r="B6" s="8" t="s">
        <v>7</v>
      </c>
      <c r="C6" s="8" t="s">
        <v>80</v>
      </c>
      <c r="D6" s="8" t="s">
        <v>84</v>
      </c>
      <c r="E6" s="8" t="s">
        <v>85</v>
      </c>
    </row>
    <row r="7" customFormat="false" ht="15" hidden="false" customHeight="false" outlineLevel="0" collapsed="false">
      <c r="A7" s="9" t="s">
        <v>86</v>
      </c>
      <c r="B7" s="11" t="s">
        <v>87</v>
      </c>
      <c r="C7" s="11" t="s">
        <v>88</v>
      </c>
      <c r="D7" s="10" t="s">
        <v>89</v>
      </c>
      <c r="E7" s="10" t="s">
        <v>90</v>
      </c>
    </row>
    <row r="8" customFormat="false" ht="15" hidden="false" customHeight="false" outlineLevel="0" collapsed="false">
      <c r="A8" s="7" t="s">
        <v>91</v>
      </c>
      <c r="B8" s="8" t="s">
        <v>92</v>
      </c>
      <c r="C8" s="8" t="s">
        <v>93</v>
      </c>
      <c r="D8" s="8" t="s">
        <v>94</v>
      </c>
      <c r="E8" s="8" t="s">
        <v>95</v>
      </c>
    </row>
    <row r="9" customFormat="false" ht="15" hidden="false" customHeight="false" outlineLevel="0" collapsed="false">
      <c r="A9" s="9" t="s">
        <v>96</v>
      </c>
      <c r="B9" s="10" t="s">
        <v>97</v>
      </c>
      <c r="C9" s="10" t="s">
        <v>97</v>
      </c>
      <c r="D9" s="10" t="s">
        <v>97</v>
      </c>
      <c r="E9" s="10" t="s">
        <v>98</v>
      </c>
    </row>
    <row r="10" customFormat="false" ht="15" hidden="false" customHeight="false" outlineLevel="0" collapsed="false">
      <c r="A10" s="7" t="s">
        <v>99</v>
      </c>
      <c r="B10" s="8" t="s">
        <v>100</v>
      </c>
      <c r="C10" s="8" t="s">
        <v>101</v>
      </c>
      <c r="D10" s="8" t="s">
        <v>102</v>
      </c>
      <c r="E10" s="8" t="s">
        <v>103</v>
      </c>
    </row>
    <row r="11" customFormat="false" ht="15" hidden="false" customHeight="false" outlineLevel="0" collapsed="false">
      <c r="A11" s="9" t="s">
        <v>104</v>
      </c>
      <c r="B11" s="10" t="s">
        <v>105</v>
      </c>
      <c r="C11" s="10" t="s">
        <v>106</v>
      </c>
      <c r="D11" s="10" t="s">
        <v>107</v>
      </c>
      <c r="E11" s="10" t="s">
        <v>108</v>
      </c>
    </row>
    <row r="12" customFormat="false" ht="15" hidden="false" customHeight="false" outlineLevel="0" collapsed="false">
      <c r="A12" s="7" t="s">
        <v>109</v>
      </c>
      <c r="B12" s="8" t="s">
        <v>110</v>
      </c>
      <c r="C12" s="8" t="s">
        <v>111</v>
      </c>
      <c r="D12" s="8" t="s">
        <v>112</v>
      </c>
      <c r="E12" s="8" t="s">
        <v>113</v>
      </c>
    </row>
    <row r="13" customFormat="false" ht="23.85" hidden="false" customHeight="false" outlineLevel="0" collapsed="false">
      <c r="A13" s="9" t="s">
        <v>114</v>
      </c>
      <c r="B13" s="10" t="s">
        <v>115</v>
      </c>
      <c r="C13" s="10" t="s">
        <v>116</v>
      </c>
      <c r="D13" s="10" t="s">
        <v>117</v>
      </c>
      <c r="E13" s="10" t="s">
        <v>118</v>
      </c>
    </row>
    <row r="14" customFormat="false" ht="15" hidden="false" customHeight="false" outlineLevel="0" collapsed="false">
      <c r="A14" s="7" t="s">
        <v>119</v>
      </c>
      <c r="B14" s="8" t="s">
        <v>120</v>
      </c>
      <c r="C14" s="8" t="s">
        <v>121</v>
      </c>
      <c r="D14" s="8" t="s">
        <v>122</v>
      </c>
      <c r="E14" s="8" t="s">
        <v>123</v>
      </c>
    </row>
    <row r="15" customFormat="false" ht="23.85" hidden="false" customHeight="false" outlineLevel="0" collapsed="false">
      <c r="A15" s="9" t="s">
        <v>124</v>
      </c>
      <c r="B15" s="10" t="s">
        <v>125</v>
      </c>
      <c r="C15" s="10" t="s">
        <v>126</v>
      </c>
      <c r="D15" s="10" t="s">
        <v>127</v>
      </c>
      <c r="E15" s="10" t="s">
        <v>128</v>
      </c>
    </row>
    <row r="16" customFormat="false" ht="15" hidden="false" customHeight="false" outlineLevel="0" collapsed="false">
      <c r="A16" s="7" t="s">
        <v>129</v>
      </c>
      <c r="B16" s="8" t="s">
        <v>130</v>
      </c>
      <c r="C16" s="8" t="s">
        <v>131</v>
      </c>
      <c r="D16" s="8" t="s">
        <v>132</v>
      </c>
      <c r="E16" s="8" t="s">
        <v>133</v>
      </c>
    </row>
    <row r="17" customFormat="false" ht="15" hidden="false" customHeight="false" outlineLevel="0" collapsed="false">
      <c r="A17" s="9" t="s">
        <v>134</v>
      </c>
      <c r="B17" s="10" t="s">
        <v>135</v>
      </c>
      <c r="C17" s="10" t="s">
        <v>136</v>
      </c>
      <c r="D17" s="10" t="s">
        <v>137</v>
      </c>
      <c r="E17" s="10" t="s">
        <v>138</v>
      </c>
    </row>
    <row r="18" customFormat="false" ht="15" hidden="false" customHeight="false" outlineLevel="0" collapsed="false">
      <c r="A18" s="7" t="s">
        <v>139</v>
      </c>
      <c r="B18" s="8" t="s">
        <v>140</v>
      </c>
      <c r="C18" s="8" t="s">
        <v>141</v>
      </c>
      <c r="D18" s="8" t="s">
        <v>142</v>
      </c>
      <c r="E18" s="8" t="s">
        <v>143</v>
      </c>
    </row>
    <row r="19" customFormat="false" ht="15" hidden="false" customHeight="false" outlineLevel="0" collapsed="false">
      <c r="A19" s="9" t="s">
        <v>144</v>
      </c>
      <c r="B19" s="10" t="s">
        <v>145</v>
      </c>
      <c r="C19" s="10" t="s">
        <v>131</v>
      </c>
      <c r="D19" s="10" t="s">
        <v>146</v>
      </c>
      <c r="E19" s="10" t="s">
        <v>147</v>
      </c>
    </row>
    <row r="22" customFormat="false" ht="15" hidden="false" customHeight="false" outlineLevel="0" collapsed="false">
      <c r="A22" s="2" t="s">
        <v>148</v>
      </c>
      <c r="B22" s="2"/>
      <c r="C22" s="2"/>
      <c r="D22" s="2"/>
      <c r="E22" s="2"/>
    </row>
    <row r="24" customFormat="false" ht="15" hidden="false" customHeight="false" outlineLevel="0" collapsed="false">
      <c r="A24" s="6" t="s">
        <v>69</v>
      </c>
      <c r="B24" s="6" t="s">
        <v>149</v>
      </c>
      <c r="C24" s="6" t="s">
        <v>150</v>
      </c>
      <c r="D24" s="6" t="s">
        <v>151</v>
      </c>
    </row>
    <row r="25" customFormat="false" ht="15" hidden="false" customHeight="false" outlineLevel="0" collapsed="false">
      <c r="A25" s="9" t="s">
        <v>152</v>
      </c>
      <c r="B25" s="10" t="n">
        <v>1280</v>
      </c>
      <c r="C25" s="10" t="n">
        <v>1370</v>
      </c>
      <c r="D25" s="10" t="n">
        <v>1400</v>
      </c>
    </row>
    <row r="26" customFormat="false" ht="15" hidden="false" customHeight="false" outlineLevel="0" collapsed="false">
      <c r="A26" s="9" t="s">
        <v>153</v>
      </c>
      <c r="B26" s="10" t="n">
        <v>10138</v>
      </c>
      <c r="C26" s="10" t="n">
        <v>10850</v>
      </c>
      <c r="D26" s="10" t="n">
        <v>11088</v>
      </c>
    </row>
    <row r="27" customFormat="false" ht="15" hidden="false" customHeight="false" outlineLevel="0" collapsed="false">
      <c r="A27" s="9" t="s">
        <v>154</v>
      </c>
      <c r="B27" s="10" t="s">
        <v>155</v>
      </c>
      <c r="C27" s="10" t="s">
        <v>156</v>
      </c>
      <c r="D27" s="10" t="s">
        <v>157</v>
      </c>
    </row>
    <row r="28" customFormat="false" ht="15" hidden="false" customHeight="false" outlineLevel="0" collapsed="false">
      <c r="A28" s="9" t="s">
        <v>158</v>
      </c>
      <c r="B28" s="10" t="n">
        <v>0</v>
      </c>
      <c r="C28" s="10" t="n">
        <v>712</v>
      </c>
      <c r="D28" s="10" t="n">
        <v>950</v>
      </c>
    </row>
    <row r="29" customFormat="false" ht="15" hidden="false" customHeight="false" outlineLevel="0" collapsed="false">
      <c r="A29" s="9" t="s">
        <v>159</v>
      </c>
      <c r="B29" s="10" t="s">
        <v>160</v>
      </c>
      <c r="C29" s="10" t="s">
        <v>161</v>
      </c>
      <c r="D29" s="10" t="s">
        <v>162</v>
      </c>
    </row>
    <row r="30" customFormat="false" ht="15" hidden="false" customHeight="false" outlineLevel="0" collapsed="false">
      <c r="A30" s="9" t="s">
        <v>163</v>
      </c>
      <c r="B30" s="10" t="s">
        <v>164</v>
      </c>
      <c r="C30" s="10" t="s">
        <v>165</v>
      </c>
      <c r="D30" s="10" t="s">
        <v>166</v>
      </c>
    </row>
    <row r="31" customFormat="false" ht="15" hidden="false" customHeight="false" outlineLevel="0" collapsed="false">
      <c r="A31" s="9" t="s">
        <v>167</v>
      </c>
      <c r="B31" s="10" t="s">
        <v>168</v>
      </c>
      <c r="C31" s="10" t="s">
        <v>169</v>
      </c>
      <c r="D31" s="10" t="s">
        <v>170</v>
      </c>
    </row>
    <row r="32" customFormat="false" ht="15" hidden="false" customHeight="false" outlineLevel="0" collapsed="false">
      <c r="A32" s="9" t="s">
        <v>171</v>
      </c>
      <c r="B32" s="10" t="s">
        <v>172</v>
      </c>
      <c r="C32" s="10" t="s">
        <v>173</v>
      </c>
      <c r="D32" s="10" t="s">
        <v>174</v>
      </c>
    </row>
    <row r="33" customFormat="false" ht="15" hidden="false" customHeight="false" outlineLevel="0" collapsed="false">
      <c r="A33" s="9" t="s">
        <v>175</v>
      </c>
      <c r="B33" s="10" t="s">
        <v>176</v>
      </c>
      <c r="C33" s="10" t="s">
        <v>177</v>
      </c>
      <c r="D33" s="10" t="s">
        <v>178</v>
      </c>
    </row>
    <row r="34" customFormat="false" ht="23.85" hidden="false" customHeight="false" outlineLevel="0" collapsed="false">
      <c r="A34" s="9" t="s">
        <v>179</v>
      </c>
      <c r="B34" s="10" t="s">
        <v>180</v>
      </c>
      <c r="C34" s="10" t="s">
        <v>181</v>
      </c>
      <c r="D34" s="10" t="s">
        <v>181</v>
      </c>
    </row>
    <row r="35" customFormat="false" ht="15" hidden="false" customHeight="false" outlineLevel="0" collapsed="false">
      <c r="A35" s="9" t="s">
        <v>182</v>
      </c>
      <c r="B35" s="10" t="s">
        <v>183</v>
      </c>
      <c r="C35" s="10" t="s">
        <v>184</v>
      </c>
      <c r="D35" s="10" t="s">
        <v>185</v>
      </c>
    </row>
    <row r="38" customFormat="false" ht="15" hidden="false" customHeight="false" outlineLevel="0" collapsed="false">
      <c r="A38" s="2" t="s">
        <v>186</v>
      </c>
      <c r="B38" s="2"/>
      <c r="C38" s="2"/>
      <c r="D38" s="2"/>
      <c r="E38" s="2"/>
    </row>
    <row r="40" customFormat="false" ht="15" hidden="false" customHeight="false" outlineLevel="0" collapsed="false">
      <c r="A40" s="6" t="s">
        <v>69</v>
      </c>
      <c r="B40" s="6" t="s">
        <v>187</v>
      </c>
      <c r="C40" s="6" t="s">
        <v>188</v>
      </c>
    </row>
    <row r="41" customFormat="false" ht="15" hidden="false" customHeight="false" outlineLevel="0" collapsed="false">
      <c r="A41" s="9" t="s">
        <v>189</v>
      </c>
      <c r="B41" s="10" t="s">
        <v>190</v>
      </c>
      <c r="C41" s="10" t="s">
        <v>191</v>
      </c>
    </row>
    <row r="42" customFormat="false" ht="15" hidden="false" customHeight="false" outlineLevel="0" collapsed="false">
      <c r="A42" s="9" t="s">
        <v>192</v>
      </c>
      <c r="B42" s="10" t="s">
        <v>193</v>
      </c>
      <c r="C42" s="10" t="s">
        <v>194</v>
      </c>
    </row>
    <row r="43" customFormat="false" ht="15" hidden="false" customHeight="false" outlineLevel="0" collapsed="false">
      <c r="A43" s="9" t="s">
        <v>195</v>
      </c>
      <c r="B43" s="10" t="s">
        <v>196</v>
      </c>
      <c r="C43" s="10" t="s">
        <v>197</v>
      </c>
    </row>
    <row r="44" customFormat="false" ht="23.85" hidden="false" customHeight="false" outlineLevel="0" collapsed="false">
      <c r="A44" s="9" t="s">
        <v>198</v>
      </c>
      <c r="B44" s="10" t="s">
        <v>199</v>
      </c>
      <c r="C44" s="10" t="s">
        <v>200</v>
      </c>
    </row>
    <row r="45" customFormat="false" ht="23.85" hidden="false" customHeight="false" outlineLevel="0" collapsed="false">
      <c r="A45" s="9" t="s">
        <v>201</v>
      </c>
      <c r="B45" s="10" t="s">
        <v>202</v>
      </c>
      <c r="C45" s="10" t="s">
        <v>203</v>
      </c>
    </row>
    <row r="46" customFormat="false" ht="15" hidden="false" customHeight="false" outlineLevel="0" collapsed="false">
      <c r="A46" s="9" t="s">
        <v>204</v>
      </c>
      <c r="B46" s="10" t="s">
        <v>205</v>
      </c>
      <c r="C46" s="10"/>
    </row>
    <row r="47" customFormat="false" ht="15" hidden="false" customHeight="false" outlineLevel="0" collapsed="false">
      <c r="A47" s="9" t="s">
        <v>206</v>
      </c>
      <c r="B47" s="10" t="s">
        <v>207</v>
      </c>
      <c r="C47" s="10" t="s">
        <v>208</v>
      </c>
    </row>
    <row r="48" customFormat="false" ht="15" hidden="false" customHeight="false" outlineLevel="0" collapsed="false">
      <c r="A48" s="9" t="s">
        <v>209</v>
      </c>
      <c r="B48" s="10" t="s">
        <v>210</v>
      </c>
      <c r="C48" s="10" t="s">
        <v>211</v>
      </c>
    </row>
    <row r="49" customFormat="false" ht="15" hidden="false" customHeight="false" outlineLevel="0" collapsed="false">
      <c r="A49" s="9" t="s">
        <v>212</v>
      </c>
      <c r="B49" s="10" t="s">
        <v>213</v>
      </c>
      <c r="C49" s="10" t="s">
        <v>214</v>
      </c>
    </row>
    <row r="50" customFormat="false" ht="23.85" hidden="false" customHeight="false" outlineLevel="0" collapsed="false">
      <c r="A50" s="9" t="s">
        <v>215</v>
      </c>
      <c r="B50" s="10" t="s">
        <v>216</v>
      </c>
      <c r="C50" s="10" t="s">
        <v>217</v>
      </c>
    </row>
    <row r="51" customFormat="false" ht="15" hidden="false" customHeight="false" outlineLevel="0" collapsed="false">
      <c r="A51" s="9" t="s">
        <v>218</v>
      </c>
      <c r="B51" s="10" t="s">
        <v>219</v>
      </c>
      <c r="C51" s="10" t="s">
        <v>220</v>
      </c>
    </row>
  </sheetData>
  <mergeCells count="3">
    <mergeCell ref="A1:E1"/>
    <mergeCell ref="A22:E22"/>
    <mergeCell ref="A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843"/>
    <pageSetUpPr fitToPage="false"/>
  </sheetPr>
  <dimension ref="A1:E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5" min="2" style="0" width="22"/>
  </cols>
  <sheetData>
    <row r="1" customFormat="false" ht="17.35" hidden="false" customHeight="false" outlineLevel="0" collapsed="false">
      <c r="A1" s="1" t="s">
        <v>221</v>
      </c>
      <c r="B1" s="1"/>
      <c r="C1" s="1"/>
      <c r="D1" s="1"/>
      <c r="E1" s="1"/>
    </row>
    <row r="3" customFormat="false" ht="15" hidden="false" customHeight="false" outlineLevel="0" collapsed="false">
      <c r="A3" s="2" t="s">
        <v>222</v>
      </c>
      <c r="B3" s="2"/>
      <c r="C3" s="2"/>
      <c r="D3" s="2"/>
      <c r="E3" s="2"/>
    </row>
    <row r="5" customFormat="false" ht="26.85" hidden="false" customHeight="false" outlineLevel="0" collapsed="false">
      <c r="A5" s="6" t="s">
        <v>69</v>
      </c>
      <c r="B5" s="6" t="s">
        <v>223</v>
      </c>
      <c r="C5" s="6" t="s">
        <v>224</v>
      </c>
    </row>
    <row r="6" customFormat="false" ht="23.85" hidden="false" customHeight="false" outlineLevel="0" collapsed="false">
      <c r="A6" s="9" t="s">
        <v>225</v>
      </c>
      <c r="B6" s="10" t="s">
        <v>226</v>
      </c>
      <c r="C6" s="10" t="s">
        <v>227</v>
      </c>
    </row>
    <row r="7" customFormat="false" ht="23.85" hidden="false" customHeight="false" outlineLevel="0" collapsed="false">
      <c r="A7" s="9" t="s">
        <v>228</v>
      </c>
      <c r="B7" s="10" t="s">
        <v>229</v>
      </c>
      <c r="C7" s="10" t="s">
        <v>229</v>
      </c>
    </row>
    <row r="8" customFormat="false" ht="15" hidden="false" customHeight="false" outlineLevel="0" collapsed="false">
      <c r="A8" s="9" t="s">
        <v>230</v>
      </c>
      <c r="B8" s="10" t="s">
        <v>231</v>
      </c>
      <c r="C8" s="10" t="s">
        <v>232</v>
      </c>
    </row>
    <row r="9" customFormat="false" ht="23.85" hidden="false" customHeight="false" outlineLevel="0" collapsed="false">
      <c r="A9" s="9" t="s">
        <v>233</v>
      </c>
      <c r="B9" s="10" t="s">
        <v>234</v>
      </c>
      <c r="C9" s="10" t="s">
        <v>108</v>
      </c>
    </row>
    <row r="10" customFormat="false" ht="15" hidden="false" customHeight="false" outlineLevel="0" collapsed="false">
      <c r="A10" s="9" t="s">
        <v>235</v>
      </c>
      <c r="B10" s="10" t="s">
        <v>236</v>
      </c>
      <c r="C10" s="10" t="s">
        <v>237</v>
      </c>
    </row>
    <row r="11" customFormat="false" ht="15" hidden="false" customHeight="false" outlineLevel="0" collapsed="false">
      <c r="A11" s="9" t="s">
        <v>238</v>
      </c>
      <c r="B11" s="10" t="s">
        <v>239</v>
      </c>
      <c r="C11" s="10" t="s">
        <v>239</v>
      </c>
    </row>
    <row r="12" customFormat="false" ht="15" hidden="false" customHeight="false" outlineLevel="0" collapsed="false">
      <c r="A12" s="9" t="s">
        <v>240</v>
      </c>
      <c r="B12" s="10" t="s">
        <v>241</v>
      </c>
      <c r="C12" s="10" t="s">
        <v>241</v>
      </c>
    </row>
    <row r="13" customFormat="false" ht="15" hidden="false" customHeight="false" outlineLevel="0" collapsed="false">
      <c r="A13" s="9" t="s">
        <v>242</v>
      </c>
      <c r="B13" s="10" t="s">
        <v>243</v>
      </c>
      <c r="C13" s="10" t="s">
        <v>244</v>
      </c>
    </row>
    <row r="14" customFormat="false" ht="23.85" hidden="false" customHeight="false" outlineLevel="0" collapsed="false">
      <c r="A14" s="9" t="s">
        <v>245</v>
      </c>
      <c r="B14" s="10" t="s">
        <v>246</v>
      </c>
      <c r="C14" s="10" t="s">
        <v>108</v>
      </c>
    </row>
    <row r="15" customFormat="false" ht="15" hidden="false" customHeight="false" outlineLevel="0" collapsed="false">
      <c r="A15" s="9" t="s">
        <v>247</v>
      </c>
      <c r="B15" s="10" t="s">
        <v>248</v>
      </c>
      <c r="C15" s="10" t="s">
        <v>108</v>
      </c>
    </row>
    <row r="16" customFormat="false" ht="15" hidden="false" customHeight="false" outlineLevel="0" collapsed="false">
      <c r="A16" s="9" t="s">
        <v>249</v>
      </c>
      <c r="B16" s="10" t="s">
        <v>250</v>
      </c>
      <c r="C16" s="10" t="s">
        <v>244</v>
      </c>
    </row>
    <row r="17" customFormat="false" ht="15" hidden="false" customHeight="false" outlineLevel="0" collapsed="false">
      <c r="A17" s="9" t="s">
        <v>251</v>
      </c>
      <c r="B17" s="10" t="s">
        <v>252</v>
      </c>
      <c r="C17" s="10" t="s">
        <v>244</v>
      </c>
    </row>
    <row r="18" customFormat="false" ht="15" hidden="false" customHeight="false" outlineLevel="0" collapsed="false">
      <c r="A18" s="9" t="s">
        <v>253</v>
      </c>
      <c r="B18" s="10" t="s">
        <v>254</v>
      </c>
      <c r="C18" s="10" t="s">
        <v>255</v>
      </c>
    </row>
    <row r="19" customFormat="false" ht="15" hidden="false" customHeight="false" outlineLevel="0" collapsed="false">
      <c r="A19" s="9" t="s">
        <v>256</v>
      </c>
      <c r="B19" s="10" t="s">
        <v>257</v>
      </c>
      <c r="C19" s="10" t="s">
        <v>258</v>
      </c>
    </row>
    <row r="20" customFormat="false" ht="15" hidden="false" customHeight="false" outlineLevel="0" collapsed="false">
      <c r="A20" s="9" t="s">
        <v>259</v>
      </c>
      <c r="B20" s="10" t="s">
        <v>260</v>
      </c>
      <c r="C20" s="10" t="s">
        <v>261</v>
      </c>
    </row>
    <row r="21" customFormat="false" ht="23.85" hidden="false" customHeight="false" outlineLevel="0" collapsed="false">
      <c r="A21" s="9" t="s">
        <v>262</v>
      </c>
      <c r="B21" s="10" t="s">
        <v>263</v>
      </c>
      <c r="C21" s="10" t="s">
        <v>264</v>
      </c>
    </row>
    <row r="24" customFormat="false" ht="15" hidden="false" customHeight="false" outlineLevel="0" collapsed="false">
      <c r="A24" s="2" t="s">
        <v>265</v>
      </c>
      <c r="B24" s="2"/>
      <c r="C24" s="2"/>
      <c r="D24" s="2"/>
      <c r="E24" s="2"/>
    </row>
    <row r="26" customFormat="false" ht="26.85" hidden="false" customHeight="false" outlineLevel="0" collapsed="false">
      <c r="A26" s="6" t="s">
        <v>69</v>
      </c>
      <c r="B26" s="6" t="s">
        <v>266</v>
      </c>
      <c r="C26" s="6" t="s">
        <v>267</v>
      </c>
      <c r="D26" s="6" t="s">
        <v>268</v>
      </c>
      <c r="E26" s="6" t="s">
        <v>269</v>
      </c>
    </row>
    <row r="27" customFormat="false" ht="15" hidden="false" customHeight="false" outlineLevel="0" collapsed="false">
      <c r="A27" s="9" t="s">
        <v>270</v>
      </c>
      <c r="B27" s="10" t="s">
        <v>271</v>
      </c>
      <c r="C27" s="10" t="s">
        <v>272</v>
      </c>
      <c r="D27" s="10" t="s">
        <v>271</v>
      </c>
      <c r="E27" s="10" t="s">
        <v>273</v>
      </c>
    </row>
    <row r="28" customFormat="false" ht="23.85" hidden="false" customHeight="false" outlineLevel="0" collapsed="false">
      <c r="A28" s="9" t="s">
        <v>274</v>
      </c>
      <c r="B28" s="12" t="s">
        <v>275</v>
      </c>
      <c r="C28" s="10" t="s">
        <v>276</v>
      </c>
      <c r="D28" s="10" t="s">
        <v>277</v>
      </c>
      <c r="E28" s="10" t="s">
        <v>278</v>
      </c>
    </row>
    <row r="29" customFormat="false" ht="15" hidden="false" customHeight="false" outlineLevel="0" collapsed="false">
      <c r="A29" s="9" t="s">
        <v>279</v>
      </c>
      <c r="B29" s="10" t="s">
        <v>280</v>
      </c>
      <c r="C29" s="10" t="s">
        <v>281</v>
      </c>
      <c r="D29" s="10" t="s">
        <v>282</v>
      </c>
      <c r="E29" s="10" t="s">
        <v>283</v>
      </c>
    </row>
    <row r="30" customFormat="false" ht="23.85" hidden="false" customHeight="false" outlineLevel="0" collapsed="false">
      <c r="A30" s="9" t="s">
        <v>284</v>
      </c>
      <c r="B30" s="10" t="s">
        <v>282</v>
      </c>
      <c r="C30" s="10" t="s">
        <v>285</v>
      </c>
      <c r="D30" s="10" t="s">
        <v>282</v>
      </c>
      <c r="E30" s="10" t="s">
        <v>282</v>
      </c>
    </row>
    <row r="31" customFormat="false" ht="23.85" hidden="false" customHeight="false" outlineLevel="0" collapsed="false">
      <c r="A31" s="9" t="s">
        <v>286</v>
      </c>
      <c r="B31" s="10" t="s">
        <v>287</v>
      </c>
      <c r="C31" s="10" t="s">
        <v>282</v>
      </c>
      <c r="D31" s="10" t="s">
        <v>288</v>
      </c>
      <c r="E31" s="10" t="s">
        <v>289</v>
      </c>
    </row>
    <row r="32" customFormat="false" ht="15" hidden="false" customHeight="false" outlineLevel="0" collapsed="false">
      <c r="A32" s="9" t="s">
        <v>290</v>
      </c>
      <c r="B32" s="10" t="s">
        <v>291</v>
      </c>
      <c r="C32" s="10" t="s">
        <v>160</v>
      </c>
      <c r="D32" s="10" t="s">
        <v>292</v>
      </c>
      <c r="E32" s="10" t="s">
        <v>293</v>
      </c>
    </row>
    <row r="33" customFormat="false" ht="15" hidden="false" customHeight="false" outlineLevel="0" collapsed="false">
      <c r="A33" s="9" t="s">
        <v>294</v>
      </c>
      <c r="B33" s="10" t="s">
        <v>295</v>
      </c>
      <c r="C33" s="10" t="s">
        <v>296</v>
      </c>
      <c r="D33" s="10" t="s">
        <v>297</v>
      </c>
      <c r="E33" s="10" t="s">
        <v>298</v>
      </c>
    </row>
    <row r="34" customFormat="false" ht="15" hidden="false" customHeight="false" outlineLevel="0" collapsed="false">
      <c r="A34" s="9" t="s">
        <v>299</v>
      </c>
      <c r="B34" s="10" t="s">
        <v>300</v>
      </c>
      <c r="C34" s="10" t="s">
        <v>301</v>
      </c>
      <c r="D34" s="10" t="s">
        <v>302</v>
      </c>
      <c r="E34" s="10" t="s">
        <v>302</v>
      </c>
    </row>
    <row r="35" customFormat="false" ht="15" hidden="false" customHeight="false" outlineLevel="0" collapsed="false">
      <c r="A35" s="9" t="s">
        <v>303</v>
      </c>
      <c r="B35" s="10" t="s">
        <v>304</v>
      </c>
      <c r="C35" s="10" t="s">
        <v>305</v>
      </c>
      <c r="D35" s="10" t="s">
        <v>306</v>
      </c>
      <c r="E35" s="10" t="s">
        <v>307</v>
      </c>
    </row>
    <row r="36" customFormat="false" ht="23.85" hidden="false" customHeight="false" outlineLevel="0" collapsed="false">
      <c r="A36" s="9" t="s">
        <v>308</v>
      </c>
      <c r="B36" s="11" t="s">
        <v>309</v>
      </c>
      <c r="C36" s="12" t="s">
        <v>310</v>
      </c>
      <c r="D36" s="10" t="s">
        <v>311</v>
      </c>
      <c r="E36" s="10" t="s">
        <v>312</v>
      </c>
    </row>
    <row r="39" customFormat="false" ht="15" hidden="false" customHeight="false" outlineLevel="0" collapsed="false">
      <c r="A39" s="2" t="s">
        <v>313</v>
      </c>
      <c r="B39" s="2"/>
      <c r="C39" s="2"/>
      <c r="D39" s="2"/>
      <c r="E39" s="2"/>
    </row>
    <row r="41" customFormat="false" ht="15" hidden="false" customHeight="false" outlineLevel="0" collapsed="false">
      <c r="A41" s="13" t="s">
        <v>314</v>
      </c>
      <c r="B41" s="14" t="s">
        <v>42</v>
      </c>
    </row>
    <row r="42" customFormat="false" ht="15" hidden="false" customHeight="false" outlineLevel="0" collapsed="false">
      <c r="A42" s="13" t="s">
        <v>315</v>
      </c>
      <c r="B42" s="14" t="s">
        <v>316</v>
      </c>
    </row>
    <row r="43" customFormat="false" ht="15" hidden="false" customHeight="false" outlineLevel="0" collapsed="false">
      <c r="A43" s="13" t="s">
        <v>317</v>
      </c>
      <c r="B43" s="14" t="s">
        <v>318</v>
      </c>
    </row>
    <row r="44" customFormat="false" ht="15" hidden="false" customHeight="false" outlineLevel="0" collapsed="false">
      <c r="A44" s="13" t="s">
        <v>319</v>
      </c>
      <c r="B44" s="14" t="s">
        <v>320</v>
      </c>
    </row>
    <row r="45" customFormat="false" ht="15" hidden="false" customHeight="false" outlineLevel="0" collapsed="false">
      <c r="A45" s="13" t="s">
        <v>321</v>
      </c>
      <c r="B45" s="14" t="s">
        <v>322</v>
      </c>
    </row>
    <row r="46" customFormat="false" ht="15" hidden="false" customHeight="false" outlineLevel="0" collapsed="false">
      <c r="A46" s="13" t="s">
        <v>323</v>
      </c>
      <c r="B46" s="15" t="s">
        <v>324</v>
      </c>
    </row>
  </sheetData>
  <mergeCells count="4">
    <mergeCell ref="A1:E1"/>
    <mergeCell ref="A3:E3"/>
    <mergeCell ref="A24:E24"/>
    <mergeCell ref="A39:E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00"/>
    <pageSetUpPr fitToPage="false"/>
  </sheetPr>
  <dimension ref="A1:D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4" min="2" style="0" width="20"/>
    <col collapsed="false" customWidth="true" hidden="false" outlineLevel="0" max="5" min="5" style="0" width="5"/>
    <col collapsed="false" customWidth="true" hidden="false" outlineLevel="0" max="6" min="6" style="0" width="20"/>
  </cols>
  <sheetData>
    <row r="1" customFormat="false" ht="17.35" hidden="false" customHeight="false" outlineLevel="0" collapsed="false">
      <c r="A1" s="1" t="s">
        <v>325</v>
      </c>
      <c r="B1" s="1"/>
      <c r="C1" s="1"/>
      <c r="D1" s="1"/>
    </row>
    <row r="3" customFormat="false" ht="15" hidden="false" customHeight="false" outlineLevel="0" collapsed="false">
      <c r="A3" s="2" t="s">
        <v>326</v>
      </c>
      <c r="B3" s="2"/>
      <c r="C3" s="2"/>
      <c r="D3" s="2"/>
    </row>
    <row r="5" customFormat="false" ht="15" hidden="false" customHeight="false" outlineLevel="0" collapsed="false">
      <c r="A5" s="3" t="s">
        <v>327</v>
      </c>
      <c r="B5" s="16" t="s">
        <v>328</v>
      </c>
      <c r="C5" s="17" t="s">
        <v>329</v>
      </c>
    </row>
    <row r="6" customFormat="false" ht="15" hidden="false" customHeight="false" outlineLevel="0" collapsed="false">
      <c r="A6" s="3" t="s">
        <v>330</v>
      </c>
      <c r="B6" s="5" t="s">
        <v>331</v>
      </c>
    </row>
    <row r="7" customFormat="false" ht="15" hidden="false" customHeight="false" outlineLevel="0" collapsed="false">
      <c r="A7" s="3" t="s">
        <v>332</v>
      </c>
      <c r="B7" s="4" t="s">
        <v>333</v>
      </c>
    </row>
    <row r="8" customFormat="false" ht="15" hidden="false" customHeight="false" outlineLevel="0" collapsed="false">
      <c r="A8" s="3" t="s">
        <v>334</v>
      </c>
      <c r="B8" s="4" t="s">
        <v>335</v>
      </c>
      <c r="C8" s="17" t="s">
        <v>336</v>
      </c>
    </row>
    <row r="9" customFormat="false" ht="15" hidden="false" customHeight="false" outlineLevel="0" collapsed="false">
      <c r="A9" s="3" t="s">
        <v>337</v>
      </c>
      <c r="B9" s="4" t="s">
        <v>338</v>
      </c>
    </row>
    <row r="10" customFormat="false" ht="15" hidden="false" customHeight="false" outlineLevel="0" collapsed="false">
      <c r="A10" s="3" t="s">
        <v>339</v>
      </c>
      <c r="B10" s="4" t="s">
        <v>340</v>
      </c>
    </row>
    <row r="12" customFormat="false" ht="15" hidden="false" customHeight="false" outlineLevel="0" collapsed="false">
      <c r="A12" s="2" t="s">
        <v>341</v>
      </c>
      <c r="B12" s="2"/>
      <c r="C12" s="2"/>
      <c r="D12" s="2"/>
    </row>
    <row r="14" customFormat="false" ht="26.85" hidden="false" customHeight="false" outlineLevel="0" collapsed="false">
      <c r="A14" s="6" t="s">
        <v>342</v>
      </c>
      <c r="B14" s="6" t="s">
        <v>343</v>
      </c>
      <c r="C14" s="6" t="s">
        <v>344</v>
      </c>
      <c r="D14" s="6" t="s">
        <v>345</v>
      </c>
    </row>
    <row r="15" customFormat="false" ht="15" hidden="false" customHeight="false" outlineLevel="0" collapsed="false">
      <c r="A15" s="13" t="s">
        <v>346</v>
      </c>
      <c r="B15" s="14" t="s">
        <v>347</v>
      </c>
      <c r="C15" s="14" t="s">
        <v>348</v>
      </c>
      <c r="D15" s="14" t="s">
        <v>349</v>
      </c>
    </row>
    <row r="16" customFormat="false" ht="15" hidden="false" customHeight="false" outlineLevel="0" collapsed="false">
      <c r="A16" s="13" t="s">
        <v>350</v>
      </c>
      <c r="B16" s="14" t="s">
        <v>351</v>
      </c>
      <c r="C16" s="14" t="s">
        <v>352</v>
      </c>
      <c r="D16" s="14" t="s">
        <v>349</v>
      </c>
    </row>
    <row r="17" customFormat="false" ht="15" hidden="false" customHeight="false" outlineLevel="0" collapsed="false">
      <c r="A17" s="13" t="s">
        <v>353</v>
      </c>
      <c r="B17" s="14" t="s">
        <v>354</v>
      </c>
      <c r="C17" s="14" t="s">
        <v>355</v>
      </c>
      <c r="D17" s="14" t="s">
        <v>356</v>
      </c>
    </row>
    <row r="20" customFormat="false" ht="15" hidden="false" customHeight="false" outlineLevel="0" collapsed="false">
      <c r="A20" s="2" t="s">
        <v>357</v>
      </c>
      <c r="B20" s="2"/>
      <c r="C20" s="2"/>
      <c r="D20" s="2"/>
    </row>
    <row r="22" customFormat="false" ht="26.85" hidden="false" customHeight="false" outlineLevel="0" collapsed="false">
      <c r="A22" s="6" t="s">
        <v>358</v>
      </c>
      <c r="B22" s="6" t="s">
        <v>359</v>
      </c>
      <c r="C22" s="6" t="s">
        <v>73</v>
      </c>
      <c r="D22" s="6" t="s">
        <v>360</v>
      </c>
    </row>
    <row r="23" customFormat="false" ht="15" hidden="false" customHeight="false" outlineLevel="0" collapsed="false">
      <c r="A23" s="13" t="s">
        <v>52</v>
      </c>
      <c r="B23" s="18" t="n">
        <v>7250</v>
      </c>
      <c r="C23" s="18" t="n">
        <v>4500</v>
      </c>
      <c r="D23" s="19" t="n">
        <f aca="false">B23-C23</f>
        <v>2750</v>
      </c>
    </row>
    <row r="24" customFormat="false" ht="15" hidden="false" customHeight="false" outlineLevel="0" collapsed="false">
      <c r="A24" s="13" t="s">
        <v>361</v>
      </c>
      <c r="B24" s="18" t="n">
        <v>1000</v>
      </c>
      <c r="C24" s="18" t="n">
        <v>800</v>
      </c>
      <c r="D24" s="19" t="n">
        <f aca="false">B24-C24</f>
        <v>200</v>
      </c>
    </row>
    <row r="25" customFormat="false" ht="15" hidden="false" customHeight="false" outlineLevel="0" collapsed="false">
      <c r="A25" s="13" t="s">
        <v>362</v>
      </c>
      <c r="B25" s="18" t="n">
        <v>650</v>
      </c>
      <c r="C25" s="18" t="n">
        <v>0</v>
      </c>
      <c r="D25" s="19" t="n">
        <f aca="false">B25-C25</f>
        <v>650</v>
      </c>
    </row>
    <row r="26" customFormat="false" ht="15" hidden="false" customHeight="false" outlineLevel="0" collapsed="false">
      <c r="A26" s="13" t="s">
        <v>363</v>
      </c>
      <c r="B26" s="18" t="n">
        <v>2150</v>
      </c>
      <c r="C26" s="18" t="n">
        <v>2150</v>
      </c>
      <c r="D26" s="19" t="n">
        <f aca="false">B26-C26</f>
        <v>0</v>
      </c>
    </row>
    <row r="27" customFormat="false" ht="15" hidden="false" customHeight="false" outlineLevel="0" collapsed="false">
      <c r="A27" s="13" t="s">
        <v>364</v>
      </c>
      <c r="B27" s="18" t="n">
        <v>2250</v>
      </c>
      <c r="C27" s="18" t="n">
        <v>500</v>
      </c>
      <c r="D27" s="19" t="n">
        <f aca="false">B27-C27</f>
        <v>1750</v>
      </c>
    </row>
    <row r="28" customFormat="false" ht="15" hidden="false" customHeight="false" outlineLevel="0" collapsed="false">
      <c r="A28" s="13" t="s">
        <v>365</v>
      </c>
      <c r="B28" s="18" t="n">
        <v>1800</v>
      </c>
      <c r="C28" s="18" t="n">
        <v>0</v>
      </c>
      <c r="D28" s="19" t="n">
        <f aca="false">B28-C28</f>
        <v>1800</v>
      </c>
    </row>
    <row r="29" customFormat="false" ht="15" hidden="false" customHeight="false" outlineLevel="0" collapsed="false">
      <c r="A29" s="13" t="s">
        <v>366</v>
      </c>
      <c r="B29" s="18" t="n">
        <v>3450</v>
      </c>
      <c r="C29" s="18" t="n">
        <v>0</v>
      </c>
      <c r="D29" s="19" t="n">
        <f aca="false">B29-C29</f>
        <v>3450</v>
      </c>
    </row>
    <row r="30" customFormat="false" ht="15" hidden="false" customHeight="false" outlineLevel="0" collapsed="false">
      <c r="A30" s="13" t="s">
        <v>367</v>
      </c>
      <c r="B30" s="18" t="n">
        <v>750</v>
      </c>
      <c r="C30" s="18" t="n">
        <v>0</v>
      </c>
      <c r="D30" s="19" t="n">
        <f aca="false">B30-C30</f>
        <v>750</v>
      </c>
    </row>
    <row r="31" customFormat="false" ht="15" hidden="false" customHeight="false" outlineLevel="0" collapsed="false">
      <c r="A31" s="13" t="s">
        <v>368</v>
      </c>
      <c r="B31" s="18" t="n">
        <v>400</v>
      </c>
      <c r="C31" s="18" t="n">
        <v>0</v>
      </c>
      <c r="D31" s="19" t="n">
        <f aca="false">B31-C31</f>
        <v>400</v>
      </c>
    </row>
    <row r="32" customFormat="false" ht="15" hidden="false" customHeight="false" outlineLevel="0" collapsed="false">
      <c r="A32" s="13" t="s">
        <v>369</v>
      </c>
      <c r="B32" s="18" t="n">
        <v>600</v>
      </c>
      <c r="C32" s="18" t="n">
        <v>300</v>
      </c>
      <c r="D32" s="19" t="n">
        <f aca="false">B32-C32</f>
        <v>300</v>
      </c>
    </row>
    <row r="33" customFormat="false" ht="15" hidden="false" customHeight="false" outlineLevel="0" collapsed="false">
      <c r="A33" s="13" t="s">
        <v>370</v>
      </c>
      <c r="B33" s="18" t="n">
        <v>250</v>
      </c>
      <c r="C33" s="18" t="n">
        <v>100</v>
      </c>
      <c r="D33" s="19" t="n">
        <f aca="false">B33-C33</f>
        <v>150</v>
      </c>
    </row>
    <row r="34" customFormat="false" ht="15" hidden="false" customHeight="false" outlineLevel="0" collapsed="false">
      <c r="A34" s="20" t="s">
        <v>371</v>
      </c>
      <c r="B34" s="21" t="n">
        <f aca="false">SUM(B23:B33)</f>
        <v>20550</v>
      </c>
      <c r="C34" s="21" t="n">
        <f aca="false">SUM(C23:C33)</f>
        <v>8350</v>
      </c>
      <c r="D34" s="21" t="n">
        <f aca="false">SUM(D23:D33)</f>
        <v>12200</v>
      </c>
    </row>
    <row r="36" customFormat="false" ht="15" hidden="false" customHeight="false" outlineLevel="0" collapsed="false">
      <c r="A36" s="2" t="s">
        <v>372</v>
      </c>
      <c r="B36" s="2"/>
      <c r="C36" s="2"/>
      <c r="D36" s="2"/>
    </row>
    <row r="38" customFormat="false" ht="15" hidden="false" customHeight="false" outlineLevel="0" collapsed="false">
      <c r="A38" s="6" t="s">
        <v>373</v>
      </c>
      <c r="B38" s="6" t="s">
        <v>374</v>
      </c>
      <c r="C38" s="6" t="s">
        <v>375</v>
      </c>
      <c r="D38" s="6" t="s">
        <v>188</v>
      </c>
    </row>
    <row r="39" customFormat="false" ht="15" hidden="false" customHeight="false" outlineLevel="0" collapsed="false">
      <c r="A39" s="14" t="s">
        <v>376</v>
      </c>
      <c r="B39" s="19" t="n">
        <v>10150</v>
      </c>
      <c r="C39" s="19" t="n">
        <v>10150</v>
      </c>
      <c r="D39" s="22" t="s">
        <v>377</v>
      </c>
    </row>
    <row r="40" customFormat="false" ht="15" hidden="false" customHeight="false" outlineLevel="0" collapsed="false">
      <c r="A40" s="14" t="s">
        <v>378</v>
      </c>
      <c r="B40" s="19" t="n">
        <v>585</v>
      </c>
      <c r="C40" s="23"/>
      <c r="D40" s="22" t="s">
        <v>379</v>
      </c>
    </row>
    <row r="41" customFormat="false" ht="15" hidden="false" customHeight="false" outlineLevel="0" collapsed="false">
      <c r="A41" s="14" t="s">
        <v>380</v>
      </c>
      <c r="B41" s="19" t="n">
        <v>101</v>
      </c>
      <c r="C41" s="23"/>
      <c r="D41" s="22" t="s">
        <v>381</v>
      </c>
    </row>
    <row r="42" customFormat="false" ht="15" hidden="false" customHeight="false" outlineLevel="0" collapsed="false">
      <c r="A42" s="14" t="s">
        <v>382</v>
      </c>
      <c r="B42" s="19" t="n">
        <v>109</v>
      </c>
      <c r="C42" s="23"/>
      <c r="D42" s="22" t="s">
        <v>383</v>
      </c>
    </row>
    <row r="43" customFormat="false" ht="15" hidden="false" customHeight="false" outlineLevel="0" collapsed="false">
      <c r="A43" s="14" t="s">
        <v>384</v>
      </c>
      <c r="B43" s="23"/>
      <c r="C43" s="19" t="n">
        <v>964</v>
      </c>
      <c r="D43" s="22" t="s">
        <v>385</v>
      </c>
    </row>
    <row r="44" customFormat="false" ht="15" hidden="false" customHeight="false" outlineLevel="0" collapsed="false">
      <c r="A44" s="14" t="s">
        <v>386</v>
      </c>
      <c r="B44" s="19" t="n">
        <v>795</v>
      </c>
      <c r="C44" s="19" t="n">
        <v>964</v>
      </c>
      <c r="D44" s="22"/>
    </row>
    <row r="45" customFormat="false" ht="15" hidden="false" customHeight="false" outlineLevel="0" collapsed="false">
      <c r="A45" s="14" t="s">
        <v>387</v>
      </c>
      <c r="B45" s="19" t="n">
        <v>200</v>
      </c>
      <c r="C45" s="19" t="n">
        <v>0</v>
      </c>
      <c r="D45" s="22" t="s">
        <v>388</v>
      </c>
    </row>
    <row r="46" customFormat="false" ht="15" hidden="false" customHeight="false" outlineLevel="0" collapsed="false">
      <c r="A46" s="13" t="s">
        <v>389</v>
      </c>
      <c r="B46" s="24" t="n">
        <v>995</v>
      </c>
      <c r="C46" s="24" t="n">
        <v>964</v>
      </c>
      <c r="D46" s="22"/>
    </row>
    <row r="49" customFormat="false" ht="15" hidden="false" customHeight="false" outlineLevel="0" collapsed="false">
      <c r="A49" s="2" t="s">
        <v>390</v>
      </c>
      <c r="B49" s="2"/>
      <c r="C49" s="2"/>
      <c r="D49" s="2"/>
    </row>
    <row r="51" customFormat="false" ht="15" hidden="false" customHeight="false" outlineLevel="0" collapsed="false">
      <c r="A51" s="6" t="s">
        <v>391</v>
      </c>
      <c r="B51" s="6" t="s">
        <v>392</v>
      </c>
      <c r="C51" s="6" t="s">
        <v>393</v>
      </c>
      <c r="D51" s="6" t="s">
        <v>394</v>
      </c>
    </row>
    <row r="52" customFormat="false" ht="15" hidden="false" customHeight="false" outlineLevel="0" collapsed="false">
      <c r="A52" s="13" t="s">
        <v>395</v>
      </c>
      <c r="B52" s="25" t="n">
        <v>20550</v>
      </c>
      <c r="C52" s="25" t="n">
        <v>995</v>
      </c>
      <c r="D52" s="26" t="n">
        <f aca="false">B52/C52</f>
        <v>20.6532663316583</v>
      </c>
    </row>
    <row r="53" customFormat="false" ht="15" hidden="false" customHeight="false" outlineLevel="0" collapsed="false">
      <c r="A53" s="13" t="s">
        <v>396</v>
      </c>
      <c r="B53" s="25" t="n">
        <v>20550</v>
      </c>
      <c r="C53" s="25" t="n">
        <v>964</v>
      </c>
      <c r="D53" s="26" t="n">
        <f aca="false">B53/C53</f>
        <v>21.3174273858921</v>
      </c>
    </row>
    <row r="54" customFormat="false" ht="15" hidden="false" customHeight="false" outlineLevel="0" collapsed="false">
      <c r="A54" s="13" t="s">
        <v>397</v>
      </c>
      <c r="B54" s="25" t="n">
        <v>12200</v>
      </c>
      <c r="C54" s="25" t="n">
        <v>995</v>
      </c>
      <c r="D54" s="26" t="n">
        <f aca="false">B54/C54</f>
        <v>12.2613065326633</v>
      </c>
    </row>
    <row r="55" customFormat="false" ht="15" hidden="false" customHeight="false" outlineLevel="0" collapsed="false">
      <c r="A55" s="13" t="s">
        <v>398</v>
      </c>
      <c r="B55" s="25" t="n">
        <v>12200</v>
      </c>
      <c r="C55" s="25" t="n">
        <v>964</v>
      </c>
      <c r="D55" s="26" t="n">
        <f aca="false">B55/C55</f>
        <v>12.655601659751</v>
      </c>
    </row>
    <row r="56" customFormat="false" ht="15" hidden="false" customHeight="false" outlineLevel="0" collapsed="false">
      <c r="A56" s="13" t="s">
        <v>399</v>
      </c>
      <c r="B56" s="25" t="n">
        <v>12200</v>
      </c>
      <c r="C56" s="25" t="n">
        <v>1495</v>
      </c>
      <c r="D56" s="26" t="n">
        <f aca="false">B56/C56</f>
        <v>8.16053511705686</v>
      </c>
    </row>
    <row r="58" customFormat="false" ht="15" hidden="false" customHeight="false" outlineLevel="0" collapsed="false">
      <c r="A58" s="27" t="s">
        <v>400</v>
      </c>
      <c r="B58" s="27"/>
      <c r="C58" s="27"/>
      <c r="D58" s="27"/>
    </row>
    <row r="60" customFormat="false" ht="15" hidden="false" customHeight="false" outlineLevel="0" collapsed="false">
      <c r="A60" s="2" t="s">
        <v>401</v>
      </c>
      <c r="B60" s="2"/>
      <c r="C60" s="2"/>
      <c r="D60" s="2"/>
    </row>
    <row r="62" customFormat="false" ht="15" hidden="false" customHeight="false" outlineLevel="0" collapsed="false">
      <c r="A62" s="14" t="s">
        <v>402</v>
      </c>
      <c r="B62" s="14" t="s">
        <v>403</v>
      </c>
    </row>
    <row r="63" customFormat="false" ht="15" hidden="false" customHeight="false" outlineLevel="0" collapsed="false">
      <c r="A63" s="14" t="s">
        <v>404</v>
      </c>
      <c r="B63" s="14" t="s">
        <v>405</v>
      </c>
    </row>
    <row r="64" customFormat="false" ht="15" hidden="false" customHeight="false" outlineLevel="0" collapsed="false">
      <c r="A64" s="14" t="s">
        <v>406</v>
      </c>
      <c r="B64" s="14" t="s">
        <v>407</v>
      </c>
    </row>
    <row r="65" customFormat="false" ht="15" hidden="false" customHeight="false" outlineLevel="0" collapsed="false">
      <c r="A65" s="14" t="s">
        <v>408</v>
      </c>
      <c r="B65" s="14" t="s">
        <v>409</v>
      </c>
    </row>
    <row r="66" customFormat="false" ht="15" hidden="false" customHeight="false" outlineLevel="0" collapsed="false">
      <c r="A66" s="14" t="s">
        <v>410</v>
      </c>
      <c r="B66" s="14" t="s">
        <v>411</v>
      </c>
    </row>
    <row r="67" customFormat="false" ht="15" hidden="false" customHeight="false" outlineLevel="0" collapsed="false">
      <c r="A67" s="14" t="s">
        <v>412</v>
      </c>
      <c r="B67" s="14" t="s">
        <v>413</v>
      </c>
    </row>
    <row r="68" customFormat="false" ht="15" hidden="false" customHeight="false" outlineLevel="0" collapsed="false">
      <c r="A68" s="14" t="s">
        <v>414</v>
      </c>
      <c r="B68" s="14" t="s">
        <v>415</v>
      </c>
    </row>
    <row r="69" customFormat="false" ht="15" hidden="false" customHeight="false" outlineLevel="0" collapsed="false">
      <c r="A69" s="14" t="s">
        <v>416</v>
      </c>
      <c r="B69" s="14" t="s">
        <v>417</v>
      </c>
    </row>
    <row r="70" customFormat="false" ht="15" hidden="false" customHeight="false" outlineLevel="0" collapsed="false">
      <c r="A70" s="14" t="s">
        <v>418</v>
      </c>
      <c r="B70" s="14" t="s">
        <v>419</v>
      </c>
    </row>
    <row r="71" customFormat="false" ht="15" hidden="false" customHeight="false" outlineLevel="0" collapsed="false">
      <c r="A71" s="14" t="s">
        <v>420</v>
      </c>
      <c r="B71" s="14" t="s">
        <v>421</v>
      </c>
    </row>
    <row r="72" customFormat="false" ht="15" hidden="false" customHeight="false" outlineLevel="0" collapsed="false">
      <c r="A72" s="14" t="s">
        <v>422</v>
      </c>
      <c r="B72" s="14" t="s">
        <v>423</v>
      </c>
    </row>
    <row r="73" customFormat="false" ht="15" hidden="false" customHeight="false" outlineLevel="0" collapsed="false">
      <c r="A73" s="14" t="s">
        <v>424</v>
      </c>
      <c r="B73" s="14" t="s">
        <v>425</v>
      </c>
    </row>
    <row r="74" customFormat="false" ht="15" hidden="false" customHeight="false" outlineLevel="0" collapsed="false">
      <c r="A74" s="13" t="s">
        <v>426</v>
      </c>
      <c r="B74" s="28" t="s">
        <v>427</v>
      </c>
    </row>
    <row r="77" customFormat="false" ht="15" hidden="false" customHeight="false" outlineLevel="0" collapsed="false">
      <c r="A77" s="2" t="s">
        <v>428</v>
      </c>
      <c r="B77" s="2"/>
      <c r="C77" s="2"/>
      <c r="D77" s="2"/>
    </row>
    <row r="79" customFormat="false" ht="15" hidden="false" customHeight="false" outlineLevel="0" collapsed="false">
      <c r="A79" s="6" t="s">
        <v>429</v>
      </c>
      <c r="B79" s="6" t="s">
        <v>430</v>
      </c>
      <c r="C79" s="6" t="s">
        <v>431</v>
      </c>
      <c r="D79" s="6" t="s">
        <v>432</v>
      </c>
    </row>
    <row r="80" customFormat="false" ht="15" hidden="false" customHeight="false" outlineLevel="0" collapsed="false">
      <c r="A80" s="13" t="s">
        <v>433</v>
      </c>
      <c r="B80" s="14" t="s">
        <v>434</v>
      </c>
      <c r="C80" s="14" t="s">
        <v>435</v>
      </c>
      <c r="D80" s="14" t="s">
        <v>436</v>
      </c>
    </row>
    <row r="81" customFormat="false" ht="15" hidden="false" customHeight="false" outlineLevel="0" collapsed="false">
      <c r="A81" s="13" t="s">
        <v>437</v>
      </c>
      <c r="B81" s="14" t="s">
        <v>438</v>
      </c>
      <c r="C81" s="14" t="s">
        <v>439</v>
      </c>
      <c r="D81" s="14" t="s">
        <v>436</v>
      </c>
    </row>
    <row r="82" customFormat="false" ht="15" hidden="false" customHeight="false" outlineLevel="0" collapsed="false">
      <c r="A82" s="13" t="s">
        <v>440</v>
      </c>
      <c r="B82" s="14" t="s">
        <v>441</v>
      </c>
      <c r="C82" s="14" t="s">
        <v>442</v>
      </c>
      <c r="D82" s="14" t="s">
        <v>436</v>
      </c>
    </row>
    <row r="84" customFormat="false" ht="15" hidden="false" customHeight="false" outlineLevel="0" collapsed="false">
      <c r="A84" s="29" t="s">
        <v>443</v>
      </c>
      <c r="B84" s="29"/>
      <c r="C84" s="29"/>
      <c r="D84" s="29"/>
    </row>
    <row r="86" customFormat="false" ht="15" hidden="false" customHeight="false" outlineLevel="0" collapsed="false">
      <c r="A86" s="2" t="s">
        <v>444</v>
      </c>
      <c r="B86" s="2"/>
      <c r="C86" s="2"/>
      <c r="D86" s="2"/>
    </row>
    <row r="88" customFormat="false" ht="15" hidden="false" customHeight="false" outlineLevel="0" collapsed="false">
      <c r="A88" s="17" t="s">
        <v>445</v>
      </c>
    </row>
    <row r="89" customFormat="false" ht="15" hidden="false" customHeight="false" outlineLevel="0" collapsed="false">
      <c r="A89" s="6" t="s">
        <v>446</v>
      </c>
      <c r="B89" s="6" t="s">
        <v>447</v>
      </c>
      <c r="C89" s="6" t="s">
        <v>448</v>
      </c>
      <c r="D89" s="6" t="s">
        <v>449</v>
      </c>
    </row>
    <row r="90" customFormat="false" ht="15" hidden="false" customHeight="false" outlineLevel="0" collapsed="false">
      <c r="A90" s="14" t="n">
        <v>0</v>
      </c>
      <c r="B90" s="30" t="n">
        <v>-12200</v>
      </c>
      <c r="C90" s="30" t="n">
        <v>-12200</v>
      </c>
      <c r="D90" s="30" t="n">
        <v>-12200</v>
      </c>
    </row>
    <row r="91" customFormat="false" ht="15" hidden="false" customHeight="false" outlineLevel="0" collapsed="false">
      <c r="A91" s="14" t="n">
        <v>1</v>
      </c>
      <c r="B91" s="31" t="n">
        <v>1540</v>
      </c>
      <c r="C91" s="32" t="n">
        <v>-10660</v>
      </c>
      <c r="D91" s="32" t="n">
        <v>-10734</v>
      </c>
    </row>
    <row r="92" customFormat="false" ht="15" hidden="false" customHeight="false" outlineLevel="0" collapsed="false">
      <c r="A92" s="14" t="n">
        <v>2</v>
      </c>
      <c r="B92" s="31" t="n">
        <v>1586</v>
      </c>
      <c r="C92" s="32" t="n">
        <v>-9075</v>
      </c>
      <c r="D92" s="32" t="n">
        <v>-9296</v>
      </c>
    </row>
    <row r="93" customFormat="false" ht="15" hidden="false" customHeight="false" outlineLevel="0" collapsed="false">
      <c r="A93" s="14" t="n">
        <v>3</v>
      </c>
      <c r="B93" s="31" t="n">
        <v>1633</v>
      </c>
      <c r="C93" s="32" t="n">
        <v>-7442</v>
      </c>
      <c r="D93" s="32" t="n">
        <v>-7885</v>
      </c>
    </row>
    <row r="94" customFormat="false" ht="15" hidden="false" customHeight="false" outlineLevel="0" collapsed="false">
      <c r="A94" s="14" t="n">
        <v>4</v>
      </c>
      <c r="B94" s="31" t="n">
        <v>1681</v>
      </c>
      <c r="C94" s="32" t="n">
        <v>-5761</v>
      </c>
      <c r="D94" s="32" t="n">
        <v>-6502</v>
      </c>
    </row>
    <row r="95" customFormat="false" ht="15" hidden="false" customHeight="false" outlineLevel="0" collapsed="false">
      <c r="A95" s="14" t="n">
        <v>5</v>
      </c>
      <c r="B95" s="31" t="n">
        <v>1732</v>
      </c>
      <c r="C95" s="32" t="n">
        <v>-4029</v>
      </c>
      <c r="D95" s="32" t="n">
        <v>-5145</v>
      </c>
    </row>
    <row r="96" customFormat="false" ht="15" hidden="false" customHeight="false" outlineLevel="0" collapsed="false">
      <c r="A96" s="14" t="n">
        <v>6</v>
      </c>
      <c r="B96" s="31" t="n">
        <v>1783</v>
      </c>
      <c r="C96" s="32" t="n">
        <v>-2246</v>
      </c>
      <c r="D96" s="32" t="n">
        <v>-3814</v>
      </c>
    </row>
    <row r="97" customFormat="false" ht="15" hidden="false" customHeight="false" outlineLevel="0" collapsed="false">
      <c r="A97" s="14" t="n">
        <v>7</v>
      </c>
      <c r="B97" s="31" t="n">
        <v>1836</v>
      </c>
      <c r="C97" s="32" t="n">
        <v>-409</v>
      </c>
      <c r="D97" s="32" t="n">
        <v>-2509</v>
      </c>
    </row>
    <row r="98" customFormat="false" ht="15" hidden="false" customHeight="false" outlineLevel="0" collapsed="false">
      <c r="A98" s="14" t="n">
        <v>8</v>
      </c>
      <c r="B98" s="31" t="n">
        <v>1891</v>
      </c>
      <c r="C98" s="33" t="n">
        <v>1482</v>
      </c>
      <c r="D98" s="32" t="n">
        <v>-1229</v>
      </c>
    </row>
    <row r="99" customFormat="false" ht="15" hidden="false" customHeight="false" outlineLevel="0" collapsed="false">
      <c r="A99" s="14" t="n">
        <v>9</v>
      </c>
      <c r="B99" s="31" t="n">
        <v>1948</v>
      </c>
      <c r="C99" s="33" t="n">
        <v>3430</v>
      </c>
      <c r="D99" s="33" t="n">
        <v>26</v>
      </c>
    </row>
    <row r="100" customFormat="false" ht="15" hidden="false" customHeight="false" outlineLevel="0" collapsed="false">
      <c r="A100" s="14" t="n">
        <v>10</v>
      </c>
      <c r="B100" s="31" t="n">
        <v>2006</v>
      </c>
      <c r="C100" s="33" t="n">
        <v>5435</v>
      </c>
      <c r="D100" s="33" t="n">
        <v>1258</v>
      </c>
    </row>
    <row r="101" customFormat="false" ht="15" hidden="false" customHeight="false" outlineLevel="0" collapsed="false">
      <c r="A101" s="14" t="n">
        <v>11</v>
      </c>
      <c r="B101" s="31" t="n">
        <v>2066</v>
      </c>
      <c r="C101" s="33" t="n">
        <v>7501</v>
      </c>
      <c r="D101" s="33" t="n">
        <v>2465</v>
      </c>
    </row>
    <row r="102" customFormat="false" ht="15" hidden="false" customHeight="false" outlineLevel="0" collapsed="false">
      <c r="A102" s="14" t="n">
        <v>12</v>
      </c>
      <c r="B102" s="31" t="n">
        <v>2127</v>
      </c>
      <c r="C102" s="33" t="n">
        <v>9628</v>
      </c>
      <c r="D102" s="33" t="n">
        <v>3650</v>
      </c>
    </row>
    <row r="103" customFormat="false" ht="15" hidden="false" customHeight="false" outlineLevel="0" collapsed="false">
      <c r="A103" s="14" t="n">
        <v>13</v>
      </c>
      <c r="B103" s="31" t="n">
        <v>2191</v>
      </c>
      <c r="C103" s="33" t="n">
        <v>11819</v>
      </c>
      <c r="D103" s="33" t="n">
        <v>4812</v>
      </c>
    </row>
    <row r="104" customFormat="false" ht="15" hidden="false" customHeight="false" outlineLevel="0" collapsed="false">
      <c r="A104" s="14" t="n">
        <v>14</v>
      </c>
      <c r="B104" s="31" t="n">
        <v>2256</v>
      </c>
      <c r="C104" s="33" t="n">
        <v>14075</v>
      </c>
      <c r="D104" s="33" t="n">
        <v>5951</v>
      </c>
    </row>
    <row r="105" customFormat="false" ht="15" hidden="false" customHeight="false" outlineLevel="0" collapsed="false">
      <c r="A105" s="14" t="n">
        <v>15</v>
      </c>
      <c r="B105" s="31" t="n">
        <v>1823</v>
      </c>
      <c r="C105" s="33" t="n">
        <v>15898</v>
      </c>
      <c r="D105" s="33" t="n">
        <v>6828</v>
      </c>
    </row>
    <row r="106" customFormat="false" ht="15" hidden="false" customHeight="false" outlineLevel="0" collapsed="false">
      <c r="A106" s="14" t="n">
        <v>16</v>
      </c>
      <c r="B106" s="31" t="n">
        <v>2393</v>
      </c>
      <c r="C106" s="33" t="n">
        <v>18290</v>
      </c>
      <c r="D106" s="33" t="n">
        <v>7924</v>
      </c>
    </row>
    <row r="107" customFormat="false" ht="15" hidden="false" customHeight="false" outlineLevel="0" collapsed="false">
      <c r="A107" s="14" t="n">
        <v>17</v>
      </c>
      <c r="B107" s="31" t="n">
        <v>2464</v>
      </c>
      <c r="C107" s="33" t="n">
        <v>20754</v>
      </c>
      <c r="D107" s="33" t="n">
        <v>8999</v>
      </c>
    </row>
    <row r="108" customFormat="false" ht="15" hidden="false" customHeight="false" outlineLevel="0" collapsed="false">
      <c r="A108" s="14" t="n">
        <v>18</v>
      </c>
      <c r="B108" s="31" t="n">
        <v>2537</v>
      </c>
      <c r="C108" s="33" t="n">
        <v>23292</v>
      </c>
      <c r="D108" s="33" t="n">
        <v>10053</v>
      </c>
    </row>
    <row r="109" customFormat="false" ht="15" hidden="false" customHeight="false" outlineLevel="0" collapsed="false">
      <c r="A109" s="14" t="n">
        <v>19</v>
      </c>
      <c r="B109" s="31" t="n">
        <v>2613</v>
      </c>
      <c r="C109" s="33" t="n">
        <v>25905</v>
      </c>
      <c r="D109" s="33" t="n">
        <v>11088</v>
      </c>
    </row>
    <row r="110" customFormat="false" ht="15" hidden="false" customHeight="false" outlineLevel="0" collapsed="false">
      <c r="A110" s="14" t="n">
        <v>20</v>
      </c>
      <c r="B110" s="31" t="n">
        <v>2691</v>
      </c>
      <c r="C110" s="33" t="n">
        <v>28596</v>
      </c>
      <c r="D110" s="33" t="n">
        <v>12102</v>
      </c>
    </row>
    <row r="111" customFormat="false" ht="15" hidden="false" customHeight="false" outlineLevel="0" collapsed="false">
      <c r="A111" s="14" t="n">
        <v>21</v>
      </c>
      <c r="B111" s="31" t="n">
        <v>2771</v>
      </c>
      <c r="C111" s="33" t="n">
        <v>31367</v>
      </c>
      <c r="D111" s="33" t="n">
        <v>13096</v>
      </c>
    </row>
    <row r="112" customFormat="false" ht="15" hidden="false" customHeight="false" outlineLevel="0" collapsed="false">
      <c r="A112" s="14" t="n">
        <v>22</v>
      </c>
      <c r="B112" s="31" t="n">
        <v>2854</v>
      </c>
      <c r="C112" s="33" t="n">
        <v>34221</v>
      </c>
      <c r="D112" s="33" t="n">
        <v>14072</v>
      </c>
    </row>
    <row r="113" customFormat="false" ht="15" hidden="false" customHeight="false" outlineLevel="0" collapsed="false">
      <c r="A113" s="14" t="n">
        <v>23</v>
      </c>
      <c r="B113" s="31" t="n">
        <v>2939</v>
      </c>
      <c r="C113" s="33" t="n">
        <v>37160</v>
      </c>
      <c r="D113" s="33" t="n">
        <v>15029</v>
      </c>
    </row>
    <row r="114" customFormat="false" ht="15" hidden="false" customHeight="false" outlineLevel="0" collapsed="false">
      <c r="A114" s="14" t="n">
        <v>24</v>
      </c>
      <c r="B114" s="31" t="n">
        <v>3027</v>
      </c>
      <c r="C114" s="33" t="n">
        <v>40187</v>
      </c>
      <c r="D114" s="33" t="n">
        <v>15967</v>
      </c>
    </row>
    <row r="115" customFormat="false" ht="15" hidden="false" customHeight="false" outlineLevel="0" collapsed="false">
      <c r="A115" s="14" t="n">
        <v>25</v>
      </c>
      <c r="B115" s="31" t="n">
        <v>3117</v>
      </c>
      <c r="C115" s="33" t="n">
        <v>43303</v>
      </c>
      <c r="D115" s="33" t="n">
        <v>16888</v>
      </c>
    </row>
    <row r="117" customFormat="false" ht="15" hidden="false" customHeight="false" outlineLevel="0" collapsed="false">
      <c r="A117" s="34" t="s">
        <v>450</v>
      </c>
      <c r="B117" s="34"/>
      <c r="C117" s="34"/>
      <c r="D117" s="34"/>
    </row>
  </sheetData>
  <mergeCells count="12">
    <mergeCell ref="A1:D1"/>
    <mergeCell ref="A3:D3"/>
    <mergeCell ref="A12:D12"/>
    <mergeCell ref="A20:D20"/>
    <mergeCell ref="A36:D36"/>
    <mergeCell ref="A49:D49"/>
    <mergeCell ref="A58:D58"/>
    <mergeCell ref="A60:D60"/>
    <mergeCell ref="A77:D77"/>
    <mergeCell ref="A84:D84"/>
    <mergeCell ref="A86:D86"/>
    <mergeCell ref="A117:D1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18"/>
    <col collapsed="false" customWidth="true" hidden="false" outlineLevel="0" max="4" min="4" style="0" width="30"/>
  </cols>
  <sheetData>
    <row r="1" customFormat="false" ht="17.35" hidden="false" customHeight="false" outlineLevel="0" collapsed="false">
      <c r="A1" s="1" t="s">
        <v>451</v>
      </c>
      <c r="B1" s="1"/>
      <c r="C1" s="1"/>
      <c r="D1" s="1"/>
    </row>
    <row r="3" customFormat="false" ht="26.85" hidden="false" customHeight="false" outlineLevel="0" collapsed="false">
      <c r="A3" s="6" t="s">
        <v>452</v>
      </c>
      <c r="B3" s="6" t="s">
        <v>453</v>
      </c>
      <c r="C3" s="6" t="s">
        <v>454</v>
      </c>
      <c r="D3" s="6" t="s">
        <v>455</v>
      </c>
    </row>
    <row r="4" customFormat="false" ht="23.85" hidden="false" customHeight="false" outlineLevel="0" collapsed="false">
      <c r="A4" s="9" t="s">
        <v>456</v>
      </c>
      <c r="B4" s="10" t="s">
        <v>457</v>
      </c>
      <c r="C4" s="10" t="s">
        <v>458</v>
      </c>
      <c r="D4" s="10" t="s">
        <v>459</v>
      </c>
    </row>
    <row r="5" customFormat="false" ht="23.85" hidden="false" customHeight="false" outlineLevel="0" collapsed="false">
      <c r="A5" s="9" t="s">
        <v>460</v>
      </c>
      <c r="B5" s="10" t="s">
        <v>461</v>
      </c>
      <c r="C5" s="10" t="s">
        <v>462</v>
      </c>
      <c r="D5" s="10" t="s">
        <v>463</v>
      </c>
    </row>
    <row r="6" customFormat="false" ht="15" hidden="false" customHeight="false" outlineLevel="0" collapsed="false">
      <c r="A6" s="9" t="s">
        <v>464</v>
      </c>
      <c r="B6" s="10" t="s">
        <v>465</v>
      </c>
      <c r="C6" s="10" t="s">
        <v>466</v>
      </c>
      <c r="D6" s="10" t="s">
        <v>467</v>
      </c>
    </row>
    <row r="7" customFormat="false" ht="23.85" hidden="false" customHeight="false" outlineLevel="0" collapsed="false">
      <c r="A7" s="9" t="s">
        <v>70</v>
      </c>
      <c r="B7" s="10" t="s">
        <v>130</v>
      </c>
      <c r="C7" s="10" t="s">
        <v>468</v>
      </c>
      <c r="D7" s="10" t="s">
        <v>469</v>
      </c>
    </row>
    <row r="8" customFormat="false" ht="35.05" hidden="false" customHeight="false" outlineLevel="0" collapsed="false">
      <c r="A8" s="9" t="s">
        <v>470</v>
      </c>
      <c r="B8" s="10" t="s">
        <v>140</v>
      </c>
      <c r="C8" s="10" t="s">
        <v>471</v>
      </c>
      <c r="D8" s="10" t="s">
        <v>472</v>
      </c>
    </row>
    <row r="9" customFormat="false" ht="15" hidden="false" customHeight="false" outlineLevel="0" collapsed="false">
      <c r="A9" s="9" t="s">
        <v>473</v>
      </c>
      <c r="B9" s="10" t="s">
        <v>474</v>
      </c>
      <c r="C9" s="10" t="s">
        <v>475</v>
      </c>
      <c r="D9" s="10" t="s">
        <v>476</v>
      </c>
    </row>
    <row r="10" customFormat="false" ht="15" hidden="false" customHeight="false" outlineLevel="0" collapsed="false">
      <c r="A10" s="9" t="s">
        <v>477</v>
      </c>
      <c r="B10" s="10" t="s">
        <v>478</v>
      </c>
      <c r="C10" s="10" t="s">
        <v>479</v>
      </c>
      <c r="D10" s="10" t="s">
        <v>480</v>
      </c>
    </row>
    <row r="11" customFormat="false" ht="23.85" hidden="false" customHeight="false" outlineLevel="0" collapsed="false">
      <c r="A11" s="9" t="s">
        <v>481</v>
      </c>
      <c r="B11" s="10" t="s">
        <v>482</v>
      </c>
      <c r="C11" s="10" t="s">
        <v>483</v>
      </c>
      <c r="D11" s="10" t="s">
        <v>484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0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5"/>
    <col collapsed="false" customWidth="true" hidden="false" outlineLevel="0" max="4" min="3" style="0" width="18"/>
    <col collapsed="false" customWidth="true" hidden="false" outlineLevel="0" max="5" min="5" style="0" width="25"/>
  </cols>
  <sheetData>
    <row r="1" customFormat="false" ht="17.35" hidden="false" customHeight="false" outlineLevel="0" collapsed="false">
      <c r="A1" s="1" t="s">
        <v>485</v>
      </c>
      <c r="B1" s="1"/>
      <c r="C1" s="1"/>
      <c r="D1" s="1"/>
      <c r="E1" s="1"/>
    </row>
    <row r="3" customFormat="false" ht="15" hidden="false" customHeight="false" outlineLevel="0" collapsed="false">
      <c r="A3" s="2" t="s">
        <v>486</v>
      </c>
      <c r="B3" s="2"/>
      <c r="C3" s="2"/>
      <c r="D3" s="2"/>
      <c r="E3" s="2"/>
    </row>
    <row r="5" customFormat="false" ht="15" hidden="false" customHeight="false" outlineLevel="0" collapsed="false">
      <c r="A5" s="6" t="s">
        <v>487</v>
      </c>
      <c r="B5" s="6" t="s">
        <v>488</v>
      </c>
      <c r="C5" s="6" t="s">
        <v>489</v>
      </c>
      <c r="D5" s="6" t="s">
        <v>490</v>
      </c>
      <c r="E5" s="6" t="s">
        <v>188</v>
      </c>
    </row>
    <row r="6" customFormat="false" ht="15" hidden="false" customHeight="false" outlineLevel="0" collapsed="false">
      <c r="A6" s="10" t="n">
        <v>1</v>
      </c>
      <c r="B6" s="10" t="s">
        <v>491</v>
      </c>
      <c r="C6" s="10" t="s">
        <v>492</v>
      </c>
      <c r="D6" s="10" t="s">
        <v>493</v>
      </c>
      <c r="E6" s="10" t="s">
        <v>494</v>
      </c>
    </row>
    <row r="7" customFormat="false" ht="23.85" hidden="false" customHeight="false" outlineLevel="0" collapsed="false">
      <c r="A7" s="10" t="n">
        <v>2</v>
      </c>
      <c r="B7" s="10" t="s">
        <v>495</v>
      </c>
      <c r="C7" s="10" t="s">
        <v>496</v>
      </c>
      <c r="D7" s="10" t="s">
        <v>160</v>
      </c>
      <c r="E7" s="10" t="s">
        <v>497</v>
      </c>
    </row>
    <row r="8" customFormat="false" ht="15" hidden="false" customHeight="false" outlineLevel="0" collapsed="false">
      <c r="A8" s="10" t="n">
        <v>3</v>
      </c>
      <c r="B8" s="10" t="s">
        <v>498</v>
      </c>
      <c r="C8" s="10" t="s">
        <v>499</v>
      </c>
      <c r="D8" s="10" t="s">
        <v>160</v>
      </c>
      <c r="E8" s="10" t="s">
        <v>500</v>
      </c>
    </row>
    <row r="9" customFormat="false" ht="15" hidden="false" customHeight="false" outlineLevel="0" collapsed="false">
      <c r="A9" s="10" t="n">
        <v>4</v>
      </c>
      <c r="B9" s="10" t="s">
        <v>501</v>
      </c>
      <c r="C9" s="10" t="s">
        <v>499</v>
      </c>
      <c r="D9" s="10" t="s">
        <v>160</v>
      </c>
      <c r="E9" s="10" t="s">
        <v>502</v>
      </c>
    </row>
    <row r="10" customFormat="false" ht="15" hidden="false" customHeight="false" outlineLevel="0" collapsed="false">
      <c r="A10" s="10" t="n">
        <v>5</v>
      </c>
      <c r="B10" s="9" t="s">
        <v>503</v>
      </c>
      <c r="C10" s="10" t="s">
        <v>504</v>
      </c>
      <c r="D10" s="10" t="s">
        <v>493</v>
      </c>
      <c r="E10" s="10" t="s">
        <v>505</v>
      </c>
    </row>
    <row r="13" customFormat="false" ht="15" hidden="false" customHeight="false" outlineLevel="0" collapsed="false">
      <c r="A13" s="2" t="s">
        <v>506</v>
      </c>
      <c r="B13" s="2"/>
      <c r="C13" s="2"/>
      <c r="D13" s="2"/>
      <c r="E13" s="2"/>
    </row>
    <row r="15" customFormat="false" ht="15" hidden="false" customHeight="false" outlineLevel="0" collapsed="false">
      <c r="A15" s="6" t="s">
        <v>487</v>
      </c>
      <c r="B15" s="6" t="s">
        <v>488</v>
      </c>
      <c r="C15" s="6" t="s">
        <v>507</v>
      </c>
      <c r="D15" s="6" t="s">
        <v>490</v>
      </c>
      <c r="E15" s="6" t="s">
        <v>508</v>
      </c>
    </row>
    <row r="16" customFormat="false" ht="15" hidden="false" customHeight="false" outlineLevel="0" collapsed="false">
      <c r="A16" s="10" t="n">
        <v>1</v>
      </c>
      <c r="B16" s="10" t="s">
        <v>509</v>
      </c>
      <c r="C16" s="10" t="s">
        <v>510</v>
      </c>
      <c r="D16" s="10" t="s">
        <v>160</v>
      </c>
      <c r="E16" s="10" t="s">
        <v>511</v>
      </c>
    </row>
    <row r="17" customFormat="false" ht="15" hidden="false" customHeight="false" outlineLevel="0" collapsed="false">
      <c r="A17" s="10" t="n">
        <v>2</v>
      </c>
      <c r="B17" s="10" t="s">
        <v>512</v>
      </c>
      <c r="C17" s="10" t="s">
        <v>510</v>
      </c>
      <c r="D17" s="10" t="s">
        <v>160</v>
      </c>
      <c r="E17" s="10" t="s">
        <v>513</v>
      </c>
    </row>
    <row r="18" customFormat="false" ht="15" hidden="false" customHeight="false" outlineLevel="0" collapsed="false">
      <c r="A18" s="10" t="n">
        <v>3</v>
      </c>
      <c r="B18" s="10" t="s">
        <v>514</v>
      </c>
      <c r="C18" s="10" t="s">
        <v>515</v>
      </c>
      <c r="D18" s="10" t="s">
        <v>160</v>
      </c>
      <c r="E18" s="10" t="s">
        <v>516</v>
      </c>
    </row>
    <row r="19" customFormat="false" ht="15" hidden="false" customHeight="false" outlineLevel="0" collapsed="false">
      <c r="A19" s="10" t="n">
        <v>4</v>
      </c>
      <c r="B19" s="10" t="s">
        <v>517</v>
      </c>
      <c r="C19" s="10" t="s">
        <v>518</v>
      </c>
      <c r="D19" s="10" t="s">
        <v>130</v>
      </c>
      <c r="E19" s="10" t="s">
        <v>519</v>
      </c>
    </row>
    <row r="20" customFormat="false" ht="15" hidden="false" customHeight="false" outlineLevel="0" collapsed="false">
      <c r="A20" s="10" t="n">
        <v>5</v>
      </c>
      <c r="B20" s="10" t="s">
        <v>520</v>
      </c>
      <c r="C20" s="10" t="s">
        <v>518</v>
      </c>
      <c r="D20" s="10" t="s">
        <v>521</v>
      </c>
      <c r="E20" s="10" t="s">
        <v>522</v>
      </c>
    </row>
    <row r="21" customFormat="false" ht="15" hidden="false" customHeight="false" outlineLevel="0" collapsed="false">
      <c r="A21" s="10" t="n">
        <v>6</v>
      </c>
      <c r="B21" s="10" t="s">
        <v>523</v>
      </c>
      <c r="C21" s="10" t="s">
        <v>518</v>
      </c>
      <c r="D21" s="10" t="s">
        <v>524</v>
      </c>
      <c r="E21" s="10" t="s">
        <v>525</v>
      </c>
    </row>
    <row r="22" customFormat="false" ht="15" hidden="false" customHeight="false" outlineLevel="0" collapsed="false">
      <c r="A22" s="10" t="n">
        <v>7</v>
      </c>
      <c r="B22" s="10" t="s">
        <v>526</v>
      </c>
      <c r="C22" s="10" t="s">
        <v>527</v>
      </c>
      <c r="D22" s="10" t="s">
        <v>528</v>
      </c>
      <c r="E22" s="10"/>
    </row>
    <row r="23" customFormat="false" ht="15" hidden="false" customHeight="false" outlineLevel="0" collapsed="false">
      <c r="A23" s="10" t="n">
        <v>8</v>
      </c>
      <c r="B23" s="10" t="s">
        <v>529</v>
      </c>
      <c r="C23" s="10" t="s">
        <v>530</v>
      </c>
      <c r="D23" s="10" t="s">
        <v>531</v>
      </c>
      <c r="E23" s="10" t="s">
        <v>532</v>
      </c>
    </row>
  </sheetData>
  <mergeCells count="3">
    <mergeCell ref="A1:E1"/>
    <mergeCell ref="A3:E3"/>
    <mergeCell ref="A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2026-02-28T09:06:46Z</dcterms:created>
  <dc:creator>openpyxl</dc:creator>
  <dc:description/>
  <dc:language>en-US</dc:language>
  <cp:lastModifiedBy/>
  <dcterms:modified xsi:type="dcterms:W3CDTF">2026-02-28T09:06:46Z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